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1"/>
  <workbookPr defaultThemeVersion="124226"/>
  <mc:AlternateContent xmlns:mc="http://schemas.openxmlformats.org/markup-compatibility/2006">
    <mc:Choice Requires="x15">
      <x15ac:absPath xmlns:x15ac="http://schemas.microsoft.com/office/spreadsheetml/2010/11/ac" url="S:\Academic Program Administration\a Undergrad Student items\Academic Advising - Undergrad\Checkout Sheets - Undergrad\Checkout Sheets - 2022\"/>
    </mc:Choice>
  </mc:AlternateContent>
  <xr:revisionPtr revIDLastSave="0" documentId="8_{8BFC837F-CB64-42E3-AB1E-486E1E6CBB85}" xr6:coauthVersionLast="47" xr6:coauthVersionMax="47" xr10:uidLastSave="{00000000-0000-0000-0000-000000000000}"/>
  <bookViews>
    <workbookView xWindow="0" yWindow="0" windowWidth="20460" windowHeight="6765" xr2:uid="{00000000-000D-0000-FFFF-FFFF00000000}"/>
  </bookViews>
  <sheets>
    <sheet name="BS EngMech - Calc I start" sheetId="4" r:id="rId1"/>
    <sheet name="BS EngMech + 5yr MSE" sheetId="8" r:id="rId2"/>
    <sheet name="Per Semester" sheetId="2" r:id="rId3"/>
    <sheet name="-" sheetId="3" r:id="rId4"/>
  </sheets>
  <definedNames>
    <definedName name="Categories">'-'!$A$1:$A$8</definedName>
    <definedName name="Counts">'-'!$H$10:$H$22</definedName>
    <definedName name="Type">'-'!$A$10:$A$25</definedName>
    <definedName name="Type2">'-'!$E$10:$E$17</definedName>
    <definedName name="TypeElective">'-'!$E$19:$E$26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6" i="8" l="1"/>
  <c r="L16" i="8"/>
  <c r="M15" i="8"/>
  <c r="L15" i="8"/>
  <c r="M14" i="8"/>
  <c r="L14" i="8"/>
  <c r="M13" i="8"/>
  <c r="L13" i="8"/>
  <c r="M12" i="8"/>
  <c r="L12" i="8"/>
  <c r="M11" i="8"/>
  <c r="L11" i="8"/>
  <c r="M10" i="8"/>
  <c r="L10" i="8"/>
  <c r="M9" i="8"/>
  <c r="L9" i="8"/>
  <c r="M8" i="8"/>
  <c r="L8" i="8"/>
  <c r="M17" i="4"/>
  <c r="L17" i="4"/>
  <c r="M16" i="4"/>
  <c r="L16" i="4"/>
  <c r="M15" i="4"/>
  <c r="L15" i="4"/>
  <c r="M14" i="4"/>
  <c r="L14" i="4"/>
  <c r="M13" i="4"/>
  <c r="L13" i="4"/>
  <c r="M12" i="4"/>
  <c r="L12" i="4"/>
  <c r="M11" i="4"/>
  <c r="L11" i="4"/>
  <c r="M10" i="4"/>
  <c r="L10" i="4"/>
  <c r="M9" i="4"/>
  <c r="L9" i="4"/>
  <c r="M8" i="4"/>
  <c r="L8" i="4"/>
  <c r="E30" i="8" l="1"/>
  <c r="C30" i="8"/>
  <c r="E30" i="4"/>
  <c r="C30" i="4"/>
  <c r="E81" i="4" l="1"/>
  <c r="C81" i="4"/>
  <c r="C72" i="8"/>
  <c r="C20" i="8"/>
  <c r="M19" i="8"/>
  <c r="E125" i="8"/>
  <c r="E97" i="8"/>
  <c r="E91" i="8"/>
  <c r="C125" i="8"/>
  <c r="C97" i="8"/>
  <c r="C91" i="8"/>
  <c r="E81" i="8"/>
  <c r="C81" i="8"/>
  <c r="E72" i="8"/>
  <c r="E40" i="8"/>
  <c r="C40" i="8"/>
  <c r="E20" i="8"/>
  <c r="L19" i="8"/>
  <c r="C20" i="4"/>
  <c r="M18" i="4"/>
  <c r="C72" i="4"/>
  <c r="E20" i="4"/>
  <c r="C105" i="4"/>
  <c r="C97" i="4"/>
  <c r="C91" i="4"/>
  <c r="C40" i="4"/>
  <c r="L18" i="4"/>
  <c r="E105" i="4"/>
  <c r="E97" i="4"/>
  <c r="E91" i="4"/>
  <c r="E72" i="4"/>
  <c r="E40" i="4"/>
  <c r="E129" i="2"/>
  <c r="C129" i="2"/>
  <c r="C119" i="2"/>
  <c r="E119" i="2"/>
  <c r="C101" i="2"/>
  <c r="E101" i="2"/>
  <c r="E11" i="2"/>
  <c r="C11" i="2"/>
  <c r="E83" i="2"/>
  <c r="C83" i="2"/>
  <c r="E47" i="2"/>
  <c r="C47" i="2"/>
  <c r="E136" i="2"/>
  <c r="C136" i="2"/>
  <c r="E65" i="2"/>
  <c r="C65" i="2"/>
  <c r="E29" i="2"/>
  <c r="C29" i="2"/>
  <c r="E168" i="2"/>
  <c r="E158" i="2"/>
  <c r="E148" i="2"/>
  <c r="E112" i="2"/>
  <c r="E94" i="2"/>
  <c r="E76" i="2"/>
  <c r="E58" i="2"/>
  <c r="E40" i="2"/>
  <c r="E22" i="2"/>
  <c r="E171" i="2"/>
  <c r="C168" i="2"/>
  <c r="C158" i="2"/>
  <c r="C148" i="2"/>
  <c r="C112" i="2"/>
  <c r="C94" i="2"/>
  <c r="C76" i="2"/>
  <c r="C58" i="2"/>
  <c r="C40" i="2"/>
  <c r="C22" i="2"/>
  <c r="C171" i="2"/>
  <c r="E113" i="4" l="1"/>
  <c r="C113" i="4"/>
  <c r="E133" i="8"/>
  <c r="M132"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Mike Bernard</author>
  </authors>
  <commentList>
    <comment ref="A3" authorId="0" shapeId="0" xr:uid="{00000000-0006-0000-0000-000001000000}">
      <text>
        <r>
          <rPr>
            <b/>
            <sz val="9"/>
            <color indexed="81"/>
            <rFont val="Tahoma"/>
            <family val="2"/>
          </rPr>
          <t>BS degree options:</t>
        </r>
        <r>
          <rPr>
            <sz val="9"/>
            <color indexed="81"/>
            <rFont val="Tahoma"/>
            <family val="2"/>
          </rPr>
          <t xml:space="preserve">  The MechE Academic Administration has checkout sheets with options and exceptions for many situations, including double majors, minors, and concentrations.  Contact Mike or Kevin for info on available sheets.
</t>
        </r>
      </text>
    </comment>
    <comment ref="F33" authorId="0" shapeId="0" xr:uid="{00000000-0006-0000-0000-000002000000}">
      <text>
        <r>
          <rPr>
            <b/>
            <sz val="8"/>
            <color indexed="81"/>
            <rFont val="Tahoma"/>
            <family val="2"/>
          </rPr>
          <t>Credit Type:</t>
        </r>
        <r>
          <rPr>
            <sz val="8"/>
            <color indexed="81"/>
            <rFont val="Tahoma"/>
            <family val="2"/>
          </rPr>
          <t xml:space="preserve">
Please select from the DropDown menu</t>
        </r>
      </text>
    </comment>
    <comment ref="G34" authorId="0" shapeId="0" xr:uid="{00000000-0006-0000-0000-000003000000}">
      <text>
        <r>
          <rPr>
            <b/>
            <sz val="9"/>
            <color indexed="81"/>
            <rFont val="Tahoma"/>
            <family val="2"/>
          </rPr>
          <t>Writing Intensive:</t>
        </r>
        <r>
          <rPr>
            <sz val="9"/>
            <color indexed="81"/>
            <rFont val="Tahoma"/>
            <family val="2"/>
          </rPr>
          <t xml:space="preserve">  must take before Senior Year, though Freshman Year is strongly preferred.</t>
        </r>
      </text>
    </comment>
    <comment ref="H34" authorId="0" shapeId="0" xr:uid="{00000000-0006-0000-0000-000004000000}">
      <text>
        <r>
          <rPr>
            <b/>
            <sz val="9"/>
            <color indexed="81"/>
            <rFont val="Tahoma"/>
            <family val="2"/>
          </rPr>
          <t xml:space="preserve">Writing Intensive: </t>
        </r>
        <r>
          <rPr>
            <sz val="9"/>
            <color indexed="81"/>
            <rFont val="Tahoma"/>
            <family val="2"/>
          </rPr>
          <t xml:space="preserve"> must take before Senior Year, though Freshman Year is strongly preferred.</t>
        </r>
      </text>
    </comment>
    <comment ref="B49" authorId="0" shapeId="0" xr:uid="{00000000-0006-0000-0000-000005000000}">
      <text>
        <r>
          <rPr>
            <b/>
            <sz val="9"/>
            <color indexed="81"/>
            <rFont val="Tahoma"/>
            <family val="2"/>
          </rPr>
          <t>500.114:</t>
        </r>
        <r>
          <rPr>
            <sz val="9"/>
            <color indexed="81"/>
            <rFont val="Tahoma"/>
            <family val="2"/>
          </rPr>
          <t xml:space="preserve"> Gateway Computing - Matlab is the strongly preferred computing option for students. Some students might take 500.112 Gateway Computing - Java to work toward a Computer Science or Robotics minor. Those students will then also have to take the one-credit online summer course 500.134 Matlab Bootcamp to learn Matlab.</t>
        </r>
        <r>
          <rPr>
            <sz val="9"/>
            <color indexed="81"/>
            <rFont val="Tahoma"/>
            <family val="2"/>
          </rPr>
          <t xml:space="preserve">
</t>
        </r>
      </text>
    </comment>
    <comment ref="B56" authorId="0" shapeId="0" xr:uid="{00000000-0006-0000-0000-000006000000}">
      <text>
        <r>
          <rPr>
            <b/>
            <sz val="9"/>
            <color indexed="81"/>
            <rFont val="Tahoma"/>
            <family val="2"/>
          </rPr>
          <t>500.114:</t>
        </r>
        <r>
          <rPr>
            <sz val="9"/>
            <color indexed="81"/>
            <rFont val="Tahoma"/>
            <family val="2"/>
          </rPr>
          <t xml:space="preserve"> Gateway Computing - Matlab is the strongly preferred computing option for students. Some students might take 500.112 Gateway Computing - Java to work toward a Computer Science or Robotics minor. Those students will then also have to take the one-credit online summer course 500.134 Matlab Bootcamp to learn Matlab or otherwise learn Matlab on their own.</t>
        </r>
        <r>
          <rPr>
            <sz val="9"/>
            <color indexed="81"/>
            <rFont val="Tahoma"/>
            <family val="2"/>
          </rPr>
          <t xml:space="preserve">
</t>
        </r>
      </text>
    </comment>
    <comment ref="F75" authorId="0" shapeId="0" xr:uid="{00000000-0006-0000-0000-000007000000}">
      <text>
        <r>
          <rPr>
            <b/>
            <sz val="8"/>
            <color indexed="81"/>
            <rFont val="Tahoma"/>
            <family val="2"/>
          </rPr>
          <t xml:space="preserve">Credit Type:
</t>
        </r>
        <r>
          <rPr>
            <sz val="8"/>
            <color indexed="81"/>
            <rFont val="Tahoma"/>
            <family val="2"/>
          </rPr>
          <t xml:space="preserve">Please select from the DropDown menu
</t>
        </r>
      </text>
    </comment>
    <comment ref="F84" authorId="0" shapeId="0" xr:uid="{00000000-0006-0000-0000-000008000000}">
      <text>
        <r>
          <rPr>
            <b/>
            <sz val="8"/>
            <color indexed="81"/>
            <rFont val="Tahoma"/>
            <family val="2"/>
          </rPr>
          <t xml:space="preserve">Credit Type:
</t>
        </r>
        <r>
          <rPr>
            <sz val="8"/>
            <color indexed="81"/>
            <rFont val="Tahoma"/>
            <family val="2"/>
          </rPr>
          <t xml:space="preserve">Please select from the DropDown menu
</t>
        </r>
      </text>
    </comment>
    <comment ref="H85" authorId="0" shapeId="0" xr:uid="{00000000-0006-0000-0000-000009000000}">
      <text>
        <r>
          <rPr>
            <b/>
            <sz val="9"/>
            <color indexed="81"/>
            <rFont val="Tahoma"/>
            <family val="2"/>
          </rPr>
          <t>Technical Elective:</t>
        </r>
        <r>
          <rPr>
            <sz val="9"/>
            <color indexed="81"/>
            <rFont val="Tahoma"/>
            <family val="2"/>
          </rPr>
          <t xml:space="preserve"> in the Required Engineering Section, if taking 530.405 Mechanics of Advanced Engineering Structures instead of 530.215/216 Mechanics Based Design and Lab, take this Technical Elective in Spring 2019 to balance credit load.
</t>
        </r>
      </text>
    </comment>
    <comment ref="F100" authorId="0" shapeId="0" xr:uid="{00000000-0006-0000-0000-00000A000000}">
      <text>
        <r>
          <rPr>
            <b/>
            <sz val="8"/>
            <color indexed="81"/>
            <rFont val="Tahoma"/>
            <family val="2"/>
          </rPr>
          <t xml:space="preserve">Credit Type:
</t>
        </r>
        <r>
          <rPr>
            <sz val="8"/>
            <color indexed="81"/>
            <rFont val="Tahoma"/>
            <family val="2"/>
          </rPr>
          <t>Please select from the DropDown menu</t>
        </r>
      </text>
    </comment>
    <comment ref="C113" authorId="0" shapeId="0" xr:uid="{00000000-0006-0000-0000-00000B000000}">
      <text>
        <r>
          <rPr>
            <b/>
            <sz val="9"/>
            <color indexed="81"/>
            <rFont val="Tahoma"/>
            <family val="2"/>
          </rPr>
          <t>Total Credits:</t>
        </r>
        <r>
          <rPr>
            <sz val="9"/>
            <color indexed="81"/>
            <rFont val="Tahoma"/>
            <family val="2"/>
          </rPr>
          <t xml:space="preserve"> the total will vary depending on the preferred or optional courses taken.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Mike Bernard</author>
  </authors>
  <commentList>
    <comment ref="A3" authorId="0" shapeId="0" xr:uid="{00000000-0006-0000-0100-000001000000}">
      <text>
        <r>
          <rPr>
            <b/>
            <sz val="9"/>
            <color indexed="81"/>
            <rFont val="Tahoma"/>
            <family val="2"/>
          </rPr>
          <t>BS degree options:</t>
        </r>
        <r>
          <rPr>
            <sz val="9"/>
            <color indexed="81"/>
            <rFont val="Tahoma"/>
            <family val="2"/>
          </rPr>
          <t xml:space="preserve">  The MechE Academic Administration has checkout sheets with options and exceptions for many situations, including double majors, minors, and concentrations.  Contact Mike or Kevin for info on available sheets.
</t>
        </r>
      </text>
    </comment>
    <comment ref="O7" authorId="0" shapeId="0" xr:uid="{00000000-0006-0000-0100-000002000000}">
      <text>
        <r>
          <rPr>
            <b/>
            <sz val="8"/>
            <color indexed="81"/>
            <rFont val="Tahoma"/>
            <family val="2"/>
          </rPr>
          <t>MSE Courses:</t>
        </r>
        <r>
          <rPr>
            <sz val="8"/>
            <color indexed="81"/>
            <rFont val="Tahoma"/>
            <family val="2"/>
          </rPr>
          <t xml:space="preserve">
Most MSE courses are the equivalent of 3 or 4 credits.</t>
        </r>
      </text>
    </comment>
    <comment ref="F33" authorId="0" shapeId="0" xr:uid="{00000000-0006-0000-0100-000003000000}">
      <text>
        <r>
          <rPr>
            <b/>
            <sz val="8"/>
            <color indexed="81"/>
            <rFont val="Tahoma"/>
            <family val="2"/>
          </rPr>
          <t>Credit Type:</t>
        </r>
        <r>
          <rPr>
            <sz val="8"/>
            <color indexed="81"/>
            <rFont val="Tahoma"/>
            <family val="2"/>
          </rPr>
          <t xml:space="preserve">
Please select from the DropDown menu</t>
        </r>
      </text>
    </comment>
    <comment ref="G34" authorId="0" shapeId="0" xr:uid="{00000000-0006-0000-0100-000004000000}">
      <text>
        <r>
          <rPr>
            <b/>
            <sz val="9"/>
            <color indexed="81"/>
            <rFont val="Tahoma"/>
            <family val="2"/>
          </rPr>
          <t>Writing Intensive:</t>
        </r>
        <r>
          <rPr>
            <sz val="9"/>
            <color indexed="81"/>
            <rFont val="Tahoma"/>
            <family val="2"/>
          </rPr>
          <t xml:space="preserve">  must take before Senior Year, though Freshman Year is strongly preferred.</t>
        </r>
      </text>
    </comment>
    <comment ref="H34" authorId="0" shapeId="0" xr:uid="{00000000-0006-0000-0100-000005000000}">
      <text>
        <r>
          <rPr>
            <b/>
            <sz val="9"/>
            <color indexed="81"/>
            <rFont val="Tahoma"/>
            <family val="2"/>
          </rPr>
          <t xml:space="preserve">Writing Intensive: </t>
        </r>
        <r>
          <rPr>
            <sz val="9"/>
            <color indexed="81"/>
            <rFont val="Tahoma"/>
            <family val="2"/>
          </rPr>
          <t xml:space="preserve"> must take before Senior Year, though Freshman Year is strongly preferred.</t>
        </r>
      </text>
    </comment>
    <comment ref="B49" authorId="0" shapeId="0" xr:uid="{00000000-0006-0000-0100-000006000000}">
      <text>
        <r>
          <rPr>
            <b/>
            <sz val="9"/>
            <color indexed="81"/>
            <rFont val="Tahoma"/>
            <family val="2"/>
          </rPr>
          <t>500.114:</t>
        </r>
        <r>
          <rPr>
            <sz val="9"/>
            <color indexed="81"/>
            <rFont val="Tahoma"/>
            <family val="2"/>
          </rPr>
          <t xml:space="preserve"> Gateway Computing - Matlab is the strongly preferred computing option for students. Some students might take 500.112 Gateway Computing - Java to work toward a Computer Science or Robotics minor. Those students will then also have to take the one-credit online summer course 500.134 Matlab Bootcamp to learn Matlab or otherwise learn Matlab on their own.</t>
        </r>
        <r>
          <rPr>
            <sz val="9"/>
            <color indexed="81"/>
            <rFont val="Tahoma"/>
            <family val="2"/>
          </rPr>
          <t xml:space="preserve">
</t>
        </r>
      </text>
    </comment>
    <comment ref="B56" authorId="0" shapeId="0" xr:uid="{00000000-0006-0000-0100-000007000000}">
      <text>
        <r>
          <rPr>
            <b/>
            <sz val="9"/>
            <color indexed="81"/>
            <rFont val="Tahoma"/>
            <family val="2"/>
          </rPr>
          <t>500.114:</t>
        </r>
        <r>
          <rPr>
            <sz val="9"/>
            <color indexed="81"/>
            <rFont val="Tahoma"/>
            <family val="2"/>
          </rPr>
          <t xml:space="preserve"> Gateway Computing - Matlab is the strongly preferred computing option for students. Some students might take 500.112 Gateway Computing - Java to work toward a Computer Science or Robotics minor. Those students will then also have to take the one-credit online summer course 500.134 Matlab Bootcamp to learn Matlab or otherwise learn Matlab on their own.</t>
        </r>
        <r>
          <rPr>
            <sz val="9"/>
            <color indexed="81"/>
            <rFont val="Tahoma"/>
            <family val="2"/>
          </rPr>
          <t xml:space="preserve">
</t>
        </r>
      </text>
    </comment>
    <comment ref="F75" authorId="0" shapeId="0" xr:uid="{00000000-0006-0000-0100-000008000000}">
      <text>
        <r>
          <rPr>
            <b/>
            <sz val="8"/>
            <color indexed="81"/>
            <rFont val="Tahoma"/>
            <family val="2"/>
          </rPr>
          <t xml:space="preserve">Credit Type:
</t>
        </r>
        <r>
          <rPr>
            <sz val="8"/>
            <color indexed="81"/>
            <rFont val="Tahoma"/>
            <family val="2"/>
          </rPr>
          <t xml:space="preserve">Please select from the DropDown menu
</t>
        </r>
      </text>
    </comment>
    <comment ref="F84" authorId="0" shapeId="0" xr:uid="{00000000-0006-0000-0100-000009000000}">
      <text>
        <r>
          <rPr>
            <b/>
            <sz val="8"/>
            <color indexed="81"/>
            <rFont val="Tahoma"/>
            <family val="2"/>
          </rPr>
          <t xml:space="preserve">Credit Type:
</t>
        </r>
        <r>
          <rPr>
            <sz val="8"/>
            <color indexed="81"/>
            <rFont val="Tahoma"/>
            <family val="2"/>
          </rPr>
          <t xml:space="preserve">Please select from the DropDown menu
</t>
        </r>
      </text>
    </comment>
    <comment ref="H85" authorId="0" shapeId="0" xr:uid="{00000000-0006-0000-0100-00000A000000}">
      <text>
        <r>
          <rPr>
            <b/>
            <sz val="9"/>
            <color indexed="81"/>
            <rFont val="Tahoma"/>
            <family val="2"/>
          </rPr>
          <t>Technical Elective:</t>
        </r>
        <r>
          <rPr>
            <sz val="9"/>
            <color indexed="81"/>
            <rFont val="Tahoma"/>
            <family val="2"/>
          </rPr>
          <t xml:space="preserve"> in the Required Engineering Section, if taking 530.405 Mechanics of Advanced Engineering Structures instead of 530.215/216 Mechanics Based Design and Lab, take this Technical Elective in Spring 2019 to balance credit load.</t>
        </r>
      </text>
    </comment>
    <comment ref="H89" authorId="0" shapeId="0" xr:uid="{00000000-0006-0000-0100-00000B000000}">
      <text>
        <r>
          <rPr>
            <b/>
            <sz val="9"/>
            <color indexed="81"/>
            <rFont val="Tahoma"/>
            <family val="2"/>
          </rPr>
          <t>Technical Elective:</t>
        </r>
        <r>
          <rPr>
            <sz val="9"/>
            <color indexed="81"/>
            <rFont val="Tahoma"/>
            <family val="2"/>
          </rPr>
          <t xml:space="preserve"> in the Required Engineering Section, if taking 530.405 Mechanics of Advanced Engineering Structures instead of 530.215/216 Mechanics Based Design and Lab, take this Technical Elective in Spring 2019 to balance credit load.</t>
        </r>
      </text>
    </comment>
    <comment ref="A102" authorId="0" shapeId="0" xr:uid="{00000000-0006-0000-0100-00000C000000}">
      <text>
        <r>
          <rPr>
            <b/>
            <sz val="9"/>
            <color indexed="81"/>
            <rFont val="Tahoma"/>
            <family val="2"/>
          </rPr>
          <t>5-year master's:</t>
        </r>
        <r>
          <rPr>
            <sz val="9"/>
            <color indexed="81"/>
            <rFont val="Tahoma"/>
            <family val="2"/>
          </rPr>
          <t xml:space="preserve"> this is one of the .400-level courses that could double-count for the BS/MSE degree.
</t>
        </r>
      </text>
    </comment>
    <comment ref="A103" authorId="0" shapeId="0" xr:uid="{00000000-0006-0000-0100-00000D000000}">
      <text>
        <r>
          <rPr>
            <b/>
            <sz val="9"/>
            <color indexed="81"/>
            <rFont val="Tahoma"/>
            <family val="2"/>
          </rPr>
          <t xml:space="preserve">5-year master's: </t>
        </r>
        <r>
          <rPr>
            <sz val="9"/>
            <color indexed="81"/>
            <rFont val="Tahoma"/>
            <family val="2"/>
          </rPr>
          <t>this is one of the .400-level courses that could double-count for the BS/MSE degree.</t>
        </r>
      </text>
    </comment>
    <comment ref="F121" authorId="0" shapeId="0" xr:uid="{00000000-0006-0000-0100-00000E000000}">
      <text>
        <r>
          <rPr>
            <b/>
            <sz val="8"/>
            <color indexed="81"/>
            <rFont val="Tahoma"/>
            <family val="2"/>
          </rPr>
          <t xml:space="preserve">Credit Type:
</t>
        </r>
        <r>
          <rPr>
            <sz val="8"/>
            <color indexed="81"/>
            <rFont val="Tahoma"/>
            <family val="2"/>
          </rPr>
          <t>Please select from the DropDown menu</t>
        </r>
      </text>
    </comment>
    <comment ref="C133" authorId="0" shapeId="0" xr:uid="{00000000-0006-0000-0100-00000F000000}">
      <text>
        <r>
          <rPr>
            <b/>
            <sz val="9"/>
            <color indexed="81"/>
            <rFont val="Tahoma"/>
            <family val="2"/>
          </rPr>
          <t>Total Credits:</t>
        </r>
        <r>
          <rPr>
            <sz val="9"/>
            <color indexed="81"/>
            <rFont val="Tahoma"/>
            <family val="2"/>
          </rPr>
          <t xml:space="preserve"> the total will vary depending on the preferred or optional courses taken.
</t>
        </r>
      </text>
    </comment>
  </commentList>
</comments>
</file>

<file path=xl/sharedStrings.xml><?xml version="1.0" encoding="utf-8"?>
<sst xmlns="http://schemas.openxmlformats.org/spreadsheetml/2006/main" count="920" uniqueCount="205">
  <si>
    <t>Engineering Mechanics - B.S. Requirements Checkout Sheet</t>
  </si>
  <si>
    <t>Semester Key</t>
  </si>
  <si>
    <t>Please complete both the "Per Category" and "Per Semester" tabs</t>
  </si>
  <si>
    <t>Red = required that semester</t>
  </si>
  <si>
    <t>This is one of many options to complete the BS degree.  Not all options are covered here.  Please view the Comments on certain cells marked with the small red triangle in the upper right corner by sliding your mouse over the cell.</t>
  </si>
  <si>
    <t>Green = recommended, could take other times with planning</t>
  </si>
  <si>
    <t xml:space="preserve">Student: </t>
  </si>
  <si>
    <t xml:space="preserve">Advisor:   </t>
  </si>
  <si>
    <t>Blue = can take anytime in time to graduate</t>
  </si>
  <si>
    <t>BASIC SCIENCE: 16 Credits</t>
  </si>
  <si>
    <t>Course Number</t>
  </si>
  <si>
    <t>Course Name</t>
  </si>
  <si>
    <t>Credits</t>
  </si>
  <si>
    <t>Grade or AP</t>
  </si>
  <si>
    <t>Credits Earned</t>
  </si>
  <si>
    <t>Credit Area</t>
  </si>
  <si>
    <t>Semester - Preferred Courses</t>
  </si>
  <si>
    <t>Semester - Optional Courses</t>
  </si>
  <si>
    <t>Semester</t>
  </si>
  <si>
    <t>Period</t>
  </si>
  <si>
    <t>Credits with Preferred Courses</t>
  </si>
  <si>
    <t>Credits with Optional Courses</t>
  </si>
  <si>
    <t>First Year Physics - take either Option 1 or Option 2</t>
  </si>
  <si>
    <t>AP</t>
  </si>
  <si>
    <t>Option 1 - preferred</t>
  </si>
  <si>
    <t>Freshman Fall</t>
  </si>
  <si>
    <t>F18</t>
  </si>
  <si>
    <t>520.123</t>
  </si>
  <si>
    <t>Intro to Mechanics I</t>
  </si>
  <si>
    <t>N</t>
  </si>
  <si>
    <t>Freshman Spring</t>
  </si>
  <si>
    <t>S19</t>
  </si>
  <si>
    <t>520.124</t>
  </si>
  <si>
    <t>Intro to Mechanics II</t>
  </si>
  <si>
    <t>Sophomore Fall</t>
  </si>
  <si>
    <t>F19</t>
  </si>
  <si>
    <t>Option 2 - acceptable</t>
  </si>
  <si>
    <t>Sophomore Spring</t>
  </si>
  <si>
    <t>S20</t>
  </si>
  <si>
    <t>171.101 or 171.107</t>
  </si>
  <si>
    <t>General Physics I</t>
  </si>
  <si>
    <t>Junior Fall</t>
  </si>
  <si>
    <t>F20</t>
  </si>
  <si>
    <t>173.111</t>
  </si>
  <si>
    <t>General Physics Lab I</t>
  </si>
  <si>
    <t>Junior Spring</t>
  </si>
  <si>
    <t>S21</t>
  </si>
  <si>
    <t>Other Basic Science Courses</t>
  </si>
  <si>
    <t>Senior Fall</t>
  </si>
  <si>
    <t>F21</t>
  </si>
  <si>
    <t>030.101</t>
  </si>
  <si>
    <t>Intro to Chemistry</t>
  </si>
  <si>
    <t>Senior Spring</t>
  </si>
  <si>
    <t>S22</t>
  </si>
  <si>
    <t>171.102 or 171.108</t>
  </si>
  <si>
    <t>General Physics II</t>
  </si>
  <si>
    <t>9th Semester</t>
  </si>
  <si>
    <t>General Physics Lab II</t>
  </si>
  <si>
    <t>Total</t>
  </si>
  <si>
    <t>Basic Science elective:</t>
  </si>
  <si>
    <t>MATHEMATICS:  23 or 24 Credits</t>
  </si>
  <si>
    <t>Calculus I</t>
  </si>
  <si>
    <t>Q</t>
  </si>
  <si>
    <t>Calculus II</t>
  </si>
  <si>
    <t>Calculus III</t>
  </si>
  <si>
    <t>Math elective:</t>
  </si>
  <si>
    <r>
      <t xml:space="preserve">Probability and Statistics .300-level or higher
</t>
    </r>
    <r>
      <rPr>
        <sz val="8"/>
        <rFont val="Arial"/>
        <family val="2"/>
      </rPr>
      <t>- 553.310 or 553.311 (4 credits - all semesters) or 560.348 (3 credits - spring only, no seniors) are preferred, others can be taken with advisor's approval</t>
    </r>
  </si>
  <si>
    <r>
      <t xml:space="preserve">Linear Algebra / Differential Equations options                 - </t>
    </r>
    <r>
      <rPr>
        <sz val="8"/>
        <rFont val="Arial"/>
        <family val="2"/>
      </rPr>
      <t>553.291 Linear Algebra / Differential Equations combined
- 110.201 Linear Algebra and 110.302 Differential Equations (which could count as either the "Math elective" or a Technical Elective). If taking 110.201 and 110.302 separately, it is recommended to take them in separate semesters. Enter 110.201 in the Mathematics section, and 110.302 in either the "Math elective" or a Technical Elective section.</t>
    </r>
  </si>
  <si>
    <t>HUMANITIES / SOCIAL SCIENCE ELECTIVES: 
Six courses, 18 Credits, six credits at 300 level or above, three credits Writing Intensive. 
No more than one course taught by the Whiting School (EN.xxx.xxx)</t>
  </si>
  <si>
    <r>
      <rPr>
        <sz val="10"/>
        <rFont val="Arial"/>
        <family val="2"/>
      </rPr>
      <t xml:space="preserve"> </t>
    </r>
    <r>
      <rPr>
        <sz val="8"/>
        <rFont val="Arial"/>
        <family val="2"/>
      </rPr>
      <t xml:space="preserve">
(Writing Intensive:  either 060.100 Intro to Expository Writing, 060.113 or 060.114 Expository Writing, or 220.105 Intro to Fiction and Poetry)</t>
    </r>
  </si>
  <si>
    <r>
      <t xml:space="preserve">
</t>
    </r>
    <r>
      <rPr>
        <sz val="8"/>
        <rFont val="Arial"/>
        <family val="2"/>
      </rPr>
      <t>(Course must be .300-level or higher)</t>
    </r>
  </si>
  <si>
    <t>REQUIRED ENGINEERING:  27-28 Credits.</t>
  </si>
  <si>
    <t>Grade</t>
  </si>
  <si>
    <t>Introduction to Engineering - either Option 1 or Option 2</t>
  </si>
  <si>
    <t>530.107</t>
  </si>
  <si>
    <t>MechE Undergraduate Seminar I</t>
  </si>
  <si>
    <t>E</t>
  </si>
  <si>
    <t>530.108</t>
  </si>
  <si>
    <t>MechE Undergraduate Seminar II</t>
  </si>
  <si>
    <t>530.111</t>
  </si>
  <si>
    <t>Intro to MechE Design and CAD</t>
  </si>
  <si>
    <t>500.114</t>
  </si>
  <si>
    <t>Gateway Computing - Matlab</t>
  </si>
  <si>
    <t>530.115</t>
  </si>
  <si>
    <t>MechE Freshman Lab I</t>
  </si>
  <si>
    <t>530.116</t>
  </si>
  <si>
    <t>MechE Freshman Lab II</t>
  </si>
  <si>
    <r>
      <t xml:space="preserve">Intro to Engineering Course - any of
- </t>
    </r>
    <r>
      <rPr>
        <sz val="8"/>
        <rFont val="Arial"/>
        <family val="2"/>
      </rPr>
      <t>500.101 What is Engineering
- 520.137 Intro to Electrical and Computer Engineering
- 570.108 Intro to Environmental Engineering
- 580.202 Biomedical Engineering in the Real World (Biomedical Engineering double majors only)
- Another intro to engineering course approved by the advisor.</t>
    </r>
  </si>
  <si>
    <t>Mechanics and Design - either Option 1 or Option 2</t>
  </si>
  <si>
    <t>Option 1</t>
  </si>
  <si>
    <t>530.215</t>
  </si>
  <si>
    <t>Mechanics Based Design</t>
  </si>
  <si>
    <t>530.216</t>
  </si>
  <si>
    <t>Mechanics Based Design Lab</t>
  </si>
  <si>
    <t>Option 2</t>
  </si>
  <si>
    <t>530.405</t>
  </si>
  <si>
    <r>
      <t xml:space="preserve">Mechanics of Advanced Engineering Structures
</t>
    </r>
    <r>
      <rPr>
        <sz val="8"/>
        <rFont val="Arial"/>
        <family val="2"/>
      </rPr>
      <t>Offered Fall, even years only</t>
    </r>
  </si>
  <si>
    <t>EN</t>
  </si>
  <si>
    <t>Other Required Engineering courses</t>
  </si>
  <si>
    <t>560.201</t>
  </si>
  <si>
    <t>Statics and Mechanics of Materials</t>
  </si>
  <si>
    <t>Dynamics</t>
  </si>
  <si>
    <t>530.212</t>
  </si>
  <si>
    <t>Dynamics Lab</t>
  </si>
  <si>
    <t>Thermodynamics</t>
  </si>
  <si>
    <t>Thermodynamics Lab</t>
  </si>
  <si>
    <t>Introduction to Fluid Mechanics</t>
  </si>
  <si>
    <t>Introduction to Fluid Mechanics Lab</t>
  </si>
  <si>
    <t>ENGINEERING MECHANICS and ENGINEERING SCIENCE Electives. 15 Credits, all at xxx.300 level or above.</t>
  </si>
  <si>
    <t xml:space="preserve">ES Solids: </t>
  </si>
  <si>
    <t xml:space="preserve">ES Dynamics: </t>
  </si>
  <si>
    <t>ES Materials: </t>
  </si>
  <si>
    <t>ES Fluids:</t>
  </si>
  <si>
    <t>EM 1: </t>
  </si>
  <si>
    <t>TECHNICAL ELECTIVES: 18 Credits, any E, Q, or N courses, 300 level or above 
(One course can be EN.601.220 Intermediate Programming or EN.601.226 Data Structures)</t>
  </si>
  <si>
    <t>ENGINEERING SENIOR DESIGN:  8 Credits.</t>
  </si>
  <si>
    <t>Mechanical Engineering Senior Design Project I</t>
  </si>
  <si>
    <t>Mechanical Engineering Senior Design Project II</t>
  </si>
  <si>
    <t>Other Courses That Don't Count for This Degree</t>
  </si>
  <si>
    <t>Sources of Credit</t>
  </si>
  <si>
    <t>Students must earn at least 100 credits at Johns Hopkins University, no matter if the courses count for a degree or minor.</t>
  </si>
  <si>
    <t>Number of credits earned through Johns Hopkins University courses</t>
  </si>
  <si>
    <t>Number of credits earned through other sources (e.g. AP, IB, other insitutions)</t>
  </si>
  <si>
    <t>Total Credits - should be 126 or above.</t>
  </si>
  <si>
    <t>I certify that this information is correct and verified from University records. The student's eligibility to graduate has been vetted and confirmed by the Academic Prorgram Administrator and Academic Advisor. The Department Chair has confirmed eligibility with the Whiting School of Engineering and Johns Hopkins University.</t>
  </si>
  <si>
    <t>Academic Program Manager</t>
  </si>
  <si>
    <t>Date</t>
  </si>
  <si>
    <t>MSE courses</t>
  </si>
  <si>
    <t>incl.</t>
  </si>
  <si>
    <t>1 double-counted course</t>
  </si>
  <si>
    <t>+</t>
  </si>
  <si>
    <t>1 course</t>
  </si>
  <si>
    <t>F22</t>
  </si>
  <si>
    <t>3 courses</t>
  </si>
  <si>
    <t>10th Semester</t>
  </si>
  <si>
    <t>S23</t>
  </si>
  <si>
    <t>10 MSE courses</t>
  </si>
  <si>
    <r>
      <t xml:space="preserve">Probability and Statistics .300-level or higher
</t>
    </r>
    <r>
      <rPr>
        <sz val="8"/>
        <rFont val="Arial"/>
        <family val="2"/>
      </rPr>
      <t>- 550.310 or 550.310 (4 credits - all semesters) or 560.348 (3 credits - spring only, no seniors) are preferred, others can be taken with advisor's approval</t>
    </r>
  </si>
  <si>
    <r>
      <t xml:space="preserve">Linear Algebra / Differential Equations options                 - </t>
    </r>
    <r>
      <rPr>
        <sz val="8"/>
        <rFont val="Arial"/>
        <family val="2"/>
      </rPr>
      <t>550.291 or 553.291 Linear Algebra / Differential Equations combined
 - 110.201 Linear Algebra and 110.302 Differential Equations (which could count as either the "Math elective" or a Technical Elective). If taking 110.201 and 110.302 separately, it is recommended to take them in separate semesters. Enter 110.201 in the Mathematics section, and 110.302 in either the "Math elective" or a Technical Elective section.</t>
    </r>
  </si>
  <si>
    <t>REQUIRED ENGINEERING:  27 Credits.</t>
  </si>
  <si>
    <t>EM: </t>
  </si>
  <si>
    <t>TECHNICAL ELECTIVES: 18 Credits, any E, Q, or N courses, 300 level or above 
(One course can be EN.601.220 Intermediate Programming or EN.600.226 Data Structures)</t>
  </si>
  <si>
    <t>5-year Masters Program</t>
  </si>
  <si>
    <t>.400-level courses double-counted from BS MechE degree</t>
  </si>
  <si>
    <t>xxx.4xx</t>
  </si>
  <si>
    <r>
      <t xml:space="preserve">Any .400-level course from the BS degree
</t>
    </r>
    <r>
      <rPr>
        <sz val="8"/>
        <rFont val="Arial"/>
        <family val="2"/>
      </rPr>
      <t>Semester on the right is illustrative…it might change as your course plans evolve.</t>
    </r>
  </si>
  <si>
    <t>Upper-undergraduate level (.400-level only) or Graduate Level courses (.600-level or higher)</t>
  </si>
  <si>
    <t>Graduate courses (.600-level or higher)</t>
  </si>
  <si>
    <t>Graduate courses (.600-level or higher) or Thesis (530.602 MSE Thesis Research and Writing - two 3-credit courses or one 6-credit course)</t>
  </si>
  <si>
    <t>Required or potentially required courses</t>
  </si>
  <si>
    <t>Research Laboratory Safety training</t>
  </si>
  <si>
    <t>Academic Ethics (20 minutes online)</t>
  </si>
  <si>
    <t>Responsible Conduct of Research (2 hours online)</t>
  </si>
  <si>
    <t>Mechanical Engineering - B.S. Requirements Checkout Sheet</t>
  </si>
  <si>
    <t>AP Credits</t>
  </si>
  <si>
    <t>Choose from Drop Down Menus:</t>
  </si>
  <si>
    <t>Course Category</t>
  </si>
  <si>
    <t>Counts Toward Which Degree(s) and Programs?</t>
  </si>
  <si>
    <t>1st Semester - Fall _____</t>
  </si>
  <si>
    <t>Intersession _____</t>
  </si>
  <si>
    <t>2nd Semester - Spring ____</t>
  </si>
  <si>
    <t>Summer _____</t>
  </si>
  <si>
    <t>3rd Semester - Fall ____</t>
  </si>
  <si>
    <t>4th Semester - Spring ____</t>
  </si>
  <si>
    <t>5th Semester - Fall ____</t>
  </si>
  <si>
    <t>Intersession ____</t>
  </si>
  <si>
    <t>6th Semester - Spring ____</t>
  </si>
  <si>
    <t>7th Semester - Fall ____</t>
  </si>
  <si>
    <t>8th Semester - Spring ____</t>
  </si>
  <si>
    <t>(If needed) 9th Semester - Fall ____</t>
  </si>
  <si>
    <t>(if needed) 10th Semester - Spring ____</t>
  </si>
  <si>
    <t>Basic Science</t>
  </si>
  <si>
    <t>Math</t>
  </si>
  <si>
    <t>H&amp;S</t>
  </si>
  <si>
    <t xml:space="preserve">DO NOT ALTER THESE ENTRIES!  </t>
  </si>
  <si>
    <t>Required Engineering</t>
  </si>
  <si>
    <t>IT WILL DISRUPT THE CHECKOUT SHEETS IF YOU DO.</t>
  </si>
  <si>
    <t>MechE Elective</t>
  </si>
  <si>
    <t>Tech Elective</t>
  </si>
  <si>
    <t>Engineering Design Project</t>
  </si>
  <si>
    <t>Other</t>
  </si>
  <si>
    <t>H</t>
  </si>
  <si>
    <t>BS</t>
  </si>
  <si>
    <t>S</t>
  </si>
  <si>
    <t>MSE</t>
  </si>
  <si>
    <t>HN</t>
  </si>
  <si>
    <t>BS Aerospace Concentration</t>
  </si>
  <si>
    <t>HS</t>
  </si>
  <si>
    <t>BS Biomechanics Concentration</t>
  </si>
  <si>
    <t>HW</t>
  </si>
  <si>
    <t>Dbl Count BS-MSE</t>
  </si>
  <si>
    <t>EQ</t>
  </si>
  <si>
    <t>HSW</t>
  </si>
  <si>
    <t>Dbl Count BS-Minor</t>
  </si>
  <si>
    <t>SW</t>
  </si>
  <si>
    <t>Dbl Count BS-Aerosp Conc</t>
  </si>
  <si>
    <t>W</t>
  </si>
  <si>
    <t>Dbl Count BS-Biomech Conc</t>
  </si>
  <si>
    <t>Dbl Count BS Aerosp Conc -MSE</t>
  </si>
  <si>
    <t>Dbl Count BS Biomech Conc-MSE</t>
  </si>
  <si>
    <t>Minor</t>
  </si>
  <si>
    <t>NQ</t>
  </si>
  <si>
    <t>None</t>
  </si>
  <si>
    <t>NS</t>
  </si>
  <si>
    <t>none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</si>
</sst>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mmmm\ d\,\ yyyy;@"/>
  </numFmts>
  <fonts count="30">
    <font>
      <sz val="10"/>
      <name val="Arial"/>
    </font>
    <font>
      <b/>
      <sz val="10"/>
      <name val="Arial"/>
      <family val="2"/>
    </font>
    <font>
      <b/>
      <sz val="11"/>
      <name val="Arial"/>
      <family val="2"/>
    </font>
    <font>
      <b/>
      <sz val="9"/>
      <name val="Arial"/>
      <family val="2"/>
    </font>
    <font>
      <sz val="10"/>
      <name val="Arial"/>
      <family val="2"/>
    </font>
    <font>
      <sz val="9"/>
      <name val="Arial"/>
      <family val="2"/>
    </font>
    <font>
      <i/>
      <sz val="10"/>
      <name val="Arial"/>
      <family val="2"/>
    </font>
    <font>
      <sz val="12"/>
      <name val="Arial"/>
      <family val="2"/>
    </font>
    <font>
      <sz val="18"/>
      <name val="Arial"/>
      <family val="2"/>
    </font>
    <font>
      <sz val="8"/>
      <name val="Arial"/>
      <family val="2"/>
    </font>
    <font>
      <b/>
      <sz val="13"/>
      <color indexed="9"/>
      <name val="Arial"/>
      <family val="2"/>
    </font>
    <font>
      <b/>
      <sz val="13"/>
      <name val="Arial"/>
      <family val="2"/>
    </font>
    <font>
      <sz val="8"/>
      <color indexed="81"/>
      <name val="Tahoma"/>
      <family val="2"/>
    </font>
    <font>
      <b/>
      <sz val="8"/>
      <color indexed="81"/>
      <name val="Tahoma"/>
      <family val="2"/>
    </font>
    <font>
      <b/>
      <sz val="14"/>
      <color indexed="9"/>
      <name val="Arial"/>
      <family val="2"/>
    </font>
    <font>
      <sz val="7"/>
      <name val="Arial"/>
      <family val="2"/>
    </font>
    <font>
      <b/>
      <sz val="10"/>
      <color rgb="FFFFC000"/>
      <name val="Arial"/>
      <family val="2"/>
    </font>
    <font>
      <b/>
      <sz val="10"/>
      <color theme="0"/>
      <name val="Arial"/>
      <family val="2"/>
    </font>
    <font>
      <b/>
      <sz val="9"/>
      <color theme="6" tint="0.79998168889431442"/>
      <name val="Arial"/>
      <family val="2"/>
    </font>
    <font>
      <b/>
      <sz val="9"/>
      <color theme="4" tint="0.79998168889431442"/>
      <name val="Arial"/>
      <family val="2"/>
    </font>
    <font>
      <b/>
      <sz val="9"/>
      <color theme="7" tint="0.79998168889431442"/>
      <name val="Arial"/>
      <family val="2"/>
    </font>
    <font>
      <b/>
      <sz val="9"/>
      <color theme="9" tint="0.79998168889431442"/>
      <name val="Arial"/>
      <family val="2"/>
    </font>
    <font>
      <sz val="9"/>
      <color indexed="81"/>
      <name val="Tahoma"/>
      <family val="2"/>
    </font>
    <font>
      <b/>
      <sz val="9"/>
      <color indexed="81"/>
      <name val="Tahoma"/>
      <family val="2"/>
    </font>
    <font>
      <sz val="10"/>
      <color theme="0"/>
      <name val="Arial"/>
      <family val="2"/>
    </font>
    <font>
      <sz val="10"/>
      <color rgb="FFC00000"/>
      <name val="Arial"/>
      <family val="2"/>
    </font>
    <font>
      <sz val="10"/>
      <color theme="6" tint="-0.499984740745262"/>
      <name val="Arial"/>
      <family val="2"/>
    </font>
    <font>
      <sz val="10"/>
      <color rgb="FF0070C0"/>
      <name val="Arial"/>
      <family val="2"/>
    </font>
    <font>
      <b/>
      <sz val="10"/>
      <color theme="2"/>
      <name val="Arial"/>
      <family val="2"/>
    </font>
    <font>
      <b/>
      <sz val="8"/>
      <color indexed="9"/>
      <name val="Arial"/>
      <family val="2"/>
    </font>
  </fonts>
  <fills count="46">
    <fill>
      <patternFill patternType="none"/>
    </fill>
    <fill>
      <patternFill patternType="gray125"/>
    </fill>
    <fill>
      <patternFill patternType="solid">
        <fgColor indexed="22"/>
        <bgColor indexed="64"/>
      </patternFill>
    </fill>
    <fill>
      <patternFill patternType="solid">
        <fgColor indexed="51"/>
        <bgColor indexed="64"/>
      </patternFill>
    </fill>
    <fill>
      <patternFill patternType="solid">
        <fgColor indexed="43"/>
        <bgColor indexed="64"/>
      </patternFill>
    </fill>
    <fill>
      <patternFill patternType="solid">
        <fgColor indexed="47"/>
        <bgColor indexed="64"/>
      </patternFill>
    </fill>
    <fill>
      <patternFill patternType="solid">
        <fgColor indexed="21"/>
        <bgColor indexed="64"/>
      </patternFill>
    </fill>
    <fill>
      <patternFill patternType="solid">
        <fgColor theme="3" tint="0.79998168889431442"/>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rgb="FFFFFF66"/>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theme="2" tint="-0.499984740745262"/>
        <bgColor indexed="64"/>
      </patternFill>
    </fill>
    <fill>
      <patternFill patternType="solid">
        <fgColor theme="5" tint="0.39997558519241921"/>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rgb="FFFF9966"/>
        <bgColor indexed="64"/>
      </patternFill>
    </fill>
    <fill>
      <patternFill patternType="solid">
        <fgColor rgb="FFFFC000"/>
        <bgColor indexed="64"/>
      </patternFill>
    </fill>
    <fill>
      <patternFill patternType="solid">
        <fgColor theme="1" tint="0.249977111117893"/>
        <bgColor indexed="64"/>
      </patternFill>
    </fill>
    <fill>
      <patternFill patternType="solid">
        <fgColor rgb="FFFFC1C1"/>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5" tint="0.59999389629810485"/>
        <bgColor indexed="64"/>
      </patternFill>
    </fill>
    <fill>
      <patternFill patternType="solid">
        <fgColor rgb="FFFFCCB3"/>
        <bgColor indexed="64"/>
      </patternFill>
    </fill>
    <fill>
      <patternFill patternType="solid">
        <fgColor theme="2" tint="-0.249977111117893"/>
        <bgColor indexed="64"/>
      </patternFill>
    </fill>
    <fill>
      <patternFill patternType="solid">
        <fgColor theme="4" tint="-0.499984740745262"/>
        <bgColor indexed="64"/>
      </patternFill>
    </fill>
    <fill>
      <patternFill patternType="solid">
        <fgColor theme="2"/>
        <bgColor indexed="64"/>
      </patternFill>
    </fill>
    <fill>
      <patternFill patternType="solid">
        <fgColor theme="2" tint="-9.9978637043366805E-2"/>
        <bgColor indexed="64"/>
      </patternFill>
    </fill>
    <fill>
      <patternFill patternType="solid">
        <fgColor theme="1" tint="0.499984740745262"/>
        <bgColor indexed="64"/>
      </patternFill>
    </fill>
    <fill>
      <patternFill patternType="solid">
        <fgColor theme="4" tint="0.79998168889431442"/>
        <bgColor indexed="64"/>
      </patternFill>
    </fill>
    <fill>
      <patternFill patternType="solid">
        <fgColor rgb="FFFF8585"/>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3399"/>
        <bgColor indexed="64"/>
      </patternFill>
    </fill>
    <fill>
      <patternFill patternType="solid">
        <fgColor rgb="FFFF99FF"/>
        <bgColor indexed="64"/>
      </patternFill>
    </fill>
    <fill>
      <patternFill patternType="solid">
        <fgColor rgb="FFFBD5F6"/>
        <bgColor indexed="64"/>
      </patternFill>
    </fill>
    <fill>
      <patternFill patternType="solid">
        <fgColor theme="1"/>
        <bgColor indexed="64"/>
      </patternFill>
    </fill>
    <fill>
      <patternFill patternType="solid">
        <fgColor rgb="FFFFCCFF"/>
        <bgColor indexed="64"/>
      </patternFill>
    </fill>
    <fill>
      <patternFill patternType="solid">
        <fgColor theme="0"/>
        <bgColor indexed="64"/>
      </patternFill>
    </fill>
    <fill>
      <patternFill patternType="solid">
        <fgColor theme="6" tint="-0.499984740745262"/>
        <bgColor indexed="64"/>
      </patternFill>
    </fill>
    <fill>
      <patternFill patternType="solid">
        <fgColor theme="6" tint="0.79998168889431442"/>
        <bgColor indexed="64"/>
      </patternFill>
    </fill>
    <fill>
      <patternFill patternType="solid">
        <fgColor rgb="FFE5F4FF"/>
        <bgColor indexed="64"/>
      </patternFill>
    </fill>
    <fill>
      <patternFill patternType="solid">
        <fgColor rgb="FFFFE1E1"/>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208">
    <xf numFmtId="0" fontId="0" fillId="0" borderId="0" xfId="0"/>
    <xf numFmtId="0" fontId="0" fillId="0" borderId="1" xfId="0" applyFill="1" applyBorder="1" applyAlignment="1">
      <alignment horizontal="center" vertical="center" wrapText="1"/>
    </xf>
    <xf numFmtId="0" fontId="4" fillId="0" borderId="1" xfId="0" applyFont="1" applyFill="1" applyBorder="1" applyAlignment="1">
      <alignment horizontal="center" vertical="center" wrapText="1"/>
    </xf>
    <xf numFmtId="0" fontId="1" fillId="0" borderId="0" xfId="0" applyFont="1" applyAlignment="1">
      <alignment vertical="center" wrapText="1"/>
    </xf>
    <xf numFmtId="0" fontId="2" fillId="0" borderId="0" xfId="0" applyFont="1" applyAlignment="1">
      <alignment vertical="center" wrapText="1"/>
    </xf>
    <xf numFmtId="0" fontId="0" fillId="0" borderId="0" xfId="0" applyAlignment="1">
      <alignment vertical="center" wrapText="1"/>
    </xf>
    <xf numFmtId="0" fontId="0" fillId="0" borderId="0" xfId="0" applyBorder="1" applyAlignment="1">
      <alignment horizontal="center" vertical="center" wrapText="1"/>
    </xf>
    <xf numFmtId="0" fontId="0" fillId="0" borderId="0" xfId="0" applyAlignment="1">
      <alignment horizontal="center" vertical="center" wrapText="1"/>
    </xf>
    <xf numFmtId="0" fontId="0" fillId="0" borderId="0" xfId="0" applyFill="1" applyBorder="1" applyAlignment="1">
      <alignment horizontal="center" vertical="center" wrapText="1"/>
    </xf>
    <xf numFmtId="0" fontId="5" fillId="0" borderId="0" xfId="0" applyFont="1" applyAlignment="1">
      <alignment vertical="center" wrapText="1"/>
    </xf>
    <xf numFmtId="0" fontId="1" fillId="0" borderId="0" xfId="0" applyFont="1" applyFill="1" applyBorder="1" applyAlignment="1">
      <alignment horizontal="center" vertical="center" wrapText="1"/>
    </xf>
    <xf numFmtId="0" fontId="6" fillId="0" borderId="0" xfId="0" applyFont="1" applyAlignment="1">
      <alignment horizontal="center" vertical="center" wrapText="1"/>
    </xf>
    <xf numFmtId="0" fontId="0" fillId="0" borderId="0" xfId="0" quotePrefix="1" applyAlignment="1">
      <alignment horizontal="center" vertical="center" wrapText="1"/>
    </xf>
    <xf numFmtId="0" fontId="0" fillId="0" borderId="0" xfId="0" applyFill="1" applyAlignment="1">
      <alignment vertical="center" wrapText="1"/>
    </xf>
    <xf numFmtId="0" fontId="0" fillId="0" borderId="0" xfId="0" applyFill="1" applyAlignment="1">
      <alignment horizontal="center" vertical="center" wrapText="1"/>
    </xf>
    <xf numFmtId="0" fontId="1" fillId="3" borderId="1" xfId="0" applyFont="1" applyFill="1" applyBorder="1" applyAlignment="1">
      <alignment horizontal="center" vertical="center" wrapText="1"/>
    </xf>
    <xf numFmtId="0" fontId="7" fillId="0" borderId="0" xfId="0" applyFont="1" applyAlignment="1">
      <alignment vertical="center" wrapText="1"/>
    </xf>
    <xf numFmtId="0" fontId="8" fillId="0" borderId="0" xfId="0" applyFont="1" applyAlignment="1">
      <alignment vertical="center" wrapText="1"/>
    </xf>
    <xf numFmtId="0" fontId="1" fillId="9" borderId="2" xfId="0" applyFont="1" applyFill="1" applyBorder="1" applyAlignment="1">
      <alignment horizontal="center" vertical="center" wrapText="1"/>
    </xf>
    <xf numFmtId="0" fontId="0" fillId="9" borderId="2" xfId="0" applyFill="1" applyBorder="1" applyAlignment="1">
      <alignment horizontal="center" vertical="center" wrapText="1"/>
    </xf>
    <xf numFmtId="0" fontId="1" fillId="13" borderId="2" xfId="0" applyFont="1" applyFill="1" applyBorder="1" applyAlignment="1">
      <alignment horizontal="center" vertical="center" wrapText="1"/>
    </xf>
    <xf numFmtId="0" fontId="0" fillId="13" borderId="2" xfId="0" applyFill="1" applyBorder="1" applyAlignment="1">
      <alignment horizontal="center" vertical="center" wrapText="1"/>
    </xf>
    <xf numFmtId="0" fontId="0" fillId="16" borderId="2" xfId="0" applyFill="1" applyBorder="1" applyAlignment="1">
      <alignment horizontal="center" vertical="center" wrapText="1"/>
    </xf>
    <xf numFmtId="0" fontId="1" fillId="16" borderId="2" xfId="0" applyFont="1" applyFill="1" applyBorder="1" applyAlignment="1">
      <alignment horizontal="center" vertical="center" wrapText="1"/>
    </xf>
    <xf numFmtId="0" fontId="4" fillId="0" borderId="0" xfId="0" applyFont="1" applyFill="1" applyBorder="1"/>
    <xf numFmtId="0" fontId="4" fillId="0" borderId="0" xfId="0" applyFont="1"/>
    <xf numFmtId="0" fontId="0" fillId="11" borderId="2" xfId="0" applyFill="1" applyBorder="1" applyAlignment="1">
      <alignment horizontal="center" vertical="center" wrapText="1"/>
    </xf>
    <xf numFmtId="0" fontId="1" fillId="11" borderId="2" xfId="0" applyFont="1" applyFill="1" applyBorder="1" applyAlignment="1">
      <alignment horizontal="center" vertical="center" wrapText="1"/>
    </xf>
    <xf numFmtId="0" fontId="1" fillId="19" borderId="5" xfId="0" applyFont="1" applyFill="1" applyBorder="1" applyAlignment="1">
      <alignment horizontal="left" vertical="center"/>
    </xf>
    <xf numFmtId="0" fontId="1" fillId="19" borderId="6" xfId="0" applyFont="1" applyFill="1" applyBorder="1" applyAlignment="1">
      <alignment horizontal="left" vertical="center"/>
    </xf>
    <xf numFmtId="0" fontId="1" fillId="19" borderId="7" xfId="0" applyFont="1" applyFill="1" applyBorder="1" applyAlignment="1">
      <alignment horizontal="left" vertical="center"/>
    </xf>
    <xf numFmtId="0" fontId="1" fillId="19" borderId="8" xfId="0" applyFont="1" applyFill="1" applyBorder="1" applyAlignment="1">
      <alignment horizontal="left" vertical="center"/>
    </xf>
    <xf numFmtId="0" fontId="1" fillId="19" borderId="4" xfId="0" applyFont="1" applyFill="1" applyBorder="1" applyAlignment="1">
      <alignment horizontal="left" vertical="center"/>
    </xf>
    <xf numFmtId="0" fontId="1" fillId="19" borderId="9" xfId="0" applyFont="1" applyFill="1" applyBorder="1" applyAlignment="1">
      <alignment horizontal="left" vertical="center"/>
    </xf>
    <xf numFmtId="0" fontId="16" fillId="20" borderId="1" xfId="0" applyFont="1" applyFill="1" applyBorder="1" applyAlignment="1">
      <alignment horizontal="center" vertical="center"/>
    </xf>
    <xf numFmtId="0" fontId="16" fillId="20" borderId="1" xfId="0" applyFont="1" applyFill="1" applyBorder="1" applyAlignment="1">
      <alignment horizontal="center" vertical="center" wrapText="1"/>
    </xf>
    <xf numFmtId="0" fontId="0" fillId="21" borderId="2" xfId="0" applyFill="1" applyBorder="1" applyAlignment="1">
      <alignment horizontal="center" vertical="center" wrapText="1"/>
    </xf>
    <xf numFmtId="0" fontId="1" fillId="21" borderId="2" xfId="0" applyFont="1" applyFill="1" applyBorder="1" applyAlignment="1">
      <alignment horizontal="center" vertical="center" wrapText="1"/>
    </xf>
    <xf numFmtId="0" fontId="0" fillId="0" borderId="1" xfId="0" applyFill="1" applyBorder="1" applyAlignment="1">
      <alignment vertical="center" wrapText="1"/>
    </xf>
    <xf numFmtId="0" fontId="4" fillId="0" borderId="1" xfId="0" applyFont="1" applyBorder="1" applyAlignment="1">
      <alignment horizontal="center" vertical="center" wrapText="1"/>
    </xf>
    <xf numFmtId="0" fontId="0" fillId="0" borderId="1" xfId="0" applyBorder="1"/>
    <xf numFmtId="0" fontId="0" fillId="0" borderId="1" xfId="0" quotePrefix="1" applyBorder="1" applyAlignment="1">
      <alignment horizontal="center" vertical="center" wrapText="1"/>
    </xf>
    <xf numFmtId="0" fontId="4" fillId="0" borderId="1" xfId="0" applyFont="1" applyFill="1" applyBorder="1" applyAlignment="1">
      <alignment vertical="center" wrapText="1"/>
    </xf>
    <xf numFmtId="0" fontId="4" fillId="0" borderId="1" xfId="0" applyFont="1" applyBorder="1" applyAlignment="1">
      <alignment vertical="center" wrapText="1"/>
    </xf>
    <xf numFmtId="49" fontId="0" fillId="0" borderId="1" xfId="0" applyNumberFormat="1" applyBorder="1" applyAlignment="1">
      <alignment horizontal="center" vertical="center" wrapText="1"/>
    </xf>
    <xf numFmtId="0" fontId="4" fillId="0" borderId="0" xfId="0" applyFont="1" applyAlignment="1">
      <alignment vertical="center" wrapText="1"/>
    </xf>
    <xf numFmtId="0" fontId="4" fillId="0" borderId="0" xfId="0" applyFont="1" applyAlignment="1">
      <alignment horizontal="center" vertical="center" wrapText="1"/>
    </xf>
    <xf numFmtId="0" fontId="4" fillId="0" borderId="0" xfId="0" applyFont="1" applyBorder="1" applyAlignment="1">
      <alignment horizontal="center" vertical="center" wrapText="1"/>
    </xf>
    <xf numFmtId="0" fontId="5" fillId="0" borderId="0" xfId="0" applyFont="1" applyAlignment="1">
      <alignment horizontal="center" vertical="center" wrapText="1"/>
    </xf>
    <xf numFmtId="0" fontId="5" fillId="0"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15" fillId="0" borderId="0" xfId="0" applyFont="1" applyFill="1" applyBorder="1" applyAlignment="1">
      <alignment vertical="center" wrapText="1"/>
    </xf>
    <xf numFmtId="0" fontId="4" fillId="0" borderId="0" xfId="0" applyFont="1" applyBorder="1" applyAlignment="1">
      <alignment vertical="center" wrapText="1"/>
    </xf>
    <xf numFmtId="0" fontId="4" fillId="39" borderId="1" xfId="0" applyFont="1" applyFill="1" applyBorder="1" applyAlignment="1">
      <alignment horizontal="center" vertical="center" wrapText="1"/>
    </xf>
    <xf numFmtId="0" fontId="0" fillId="39" borderId="1" xfId="0" applyFill="1" applyBorder="1" applyAlignment="1">
      <alignment horizontal="center" vertical="center" wrapText="1"/>
    </xf>
    <xf numFmtId="0" fontId="4" fillId="38" borderId="1" xfId="0" applyFont="1" applyFill="1" applyBorder="1" applyAlignment="1">
      <alignment horizontal="center" vertical="center" wrapText="1"/>
    </xf>
    <xf numFmtId="49" fontId="8" fillId="41" borderId="17" xfId="0" applyNumberFormat="1" applyFont="1" applyFill="1" applyBorder="1" applyAlignment="1">
      <alignment horizontal="left" vertical="center" wrapText="1"/>
    </xf>
    <xf numFmtId="49" fontId="8" fillId="41" borderId="4" xfId="0" applyNumberFormat="1" applyFont="1" applyFill="1" applyBorder="1" applyAlignment="1">
      <alignment horizontal="left" vertical="center" wrapText="1"/>
    </xf>
    <xf numFmtId="0" fontId="8" fillId="41" borderId="0" xfId="0" applyFont="1" applyFill="1" applyBorder="1" applyAlignment="1">
      <alignment horizontal="center" vertical="center" wrapText="1"/>
    </xf>
    <xf numFmtId="0" fontId="7" fillId="41" borderId="21" xfId="0" applyFont="1" applyFill="1" applyBorder="1" applyAlignment="1">
      <alignment vertical="center" wrapText="1"/>
    </xf>
    <xf numFmtId="49" fontId="4" fillId="0" borderId="0" xfId="0" applyNumberFormat="1" applyFont="1" applyAlignment="1">
      <alignment horizontal="center" vertical="center" wrapText="1"/>
    </xf>
    <xf numFmtId="49" fontId="5" fillId="0" borderId="0" xfId="0" applyNumberFormat="1" applyFont="1" applyAlignment="1">
      <alignment horizontal="center" vertical="center" wrapText="1"/>
    </xf>
    <xf numFmtId="49" fontId="0" fillId="0" borderId="0" xfId="0" applyNumberFormat="1" applyAlignment="1">
      <alignment horizontal="center" vertical="center" wrapText="1"/>
    </xf>
    <xf numFmtId="49" fontId="0" fillId="0" borderId="0" xfId="0" applyNumberFormat="1" applyFill="1" applyAlignment="1">
      <alignment horizontal="center" vertical="center" wrapText="1"/>
    </xf>
    <xf numFmtId="0" fontId="9" fillId="0" borderId="1" xfId="0" applyFont="1" applyBorder="1" applyAlignment="1">
      <alignment vertical="center" wrapText="1"/>
    </xf>
    <xf numFmtId="0" fontId="3" fillId="23" borderId="1" xfId="0" applyFont="1" applyFill="1" applyBorder="1" applyAlignment="1">
      <alignment horizontal="center" vertical="center" wrapText="1"/>
    </xf>
    <xf numFmtId="0" fontId="3" fillId="24" borderId="1" xfId="0" applyFont="1" applyFill="1" applyBorder="1" applyAlignment="1">
      <alignment horizontal="center" vertical="center" wrapText="1"/>
    </xf>
    <xf numFmtId="0" fontId="2" fillId="0" borderId="0" xfId="0" applyFont="1" applyFill="1" applyAlignment="1">
      <alignment vertical="center" wrapText="1"/>
    </xf>
    <xf numFmtId="0" fontId="24" fillId="0" borderId="0" xfId="0" applyFont="1" applyFill="1" applyBorder="1" applyAlignment="1">
      <alignment horizontal="left" vertical="center" wrapText="1"/>
    </xf>
    <xf numFmtId="49" fontId="4" fillId="0" borderId="0" xfId="0" applyNumberFormat="1" applyFont="1" applyBorder="1" applyAlignment="1">
      <alignment horizontal="center" vertical="center" wrapText="1"/>
    </xf>
    <xf numFmtId="0" fontId="4" fillId="3" borderId="1" xfId="0" applyFont="1" applyFill="1" applyBorder="1" applyAlignment="1">
      <alignment horizontal="center" vertical="center" wrapText="1"/>
    </xf>
    <xf numFmtId="0" fontId="2" fillId="0" borderId="5" xfId="0" applyFont="1" applyFill="1" applyBorder="1" applyAlignment="1">
      <alignment vertical="center" wrapText="1"/>
    </xf>
    <xf numFmtId="0" fontId="2" fillId="0" borderId="6" xfId="0" applyFont="1" applyFill="1" applyBorder="1" applyAlignment="1">
      <alignment vertical="center" wrapText="1"/>
    </xf>
    <xf numFmtId="0" fontId="2" fillId="0" borderId="6" xfId="0" applyFont="1" applyFill="1" applyBorder="1" applyAlignment="1">
      <alignment horizontal="left" vertical="center" wrapText="1"/>
    </xf>
    <xf numFmtId="0" fontId="2" fillId="0" borderId="7" xfId="0" applyFont="1" applyFill="1" applyBorder="1" applyAlignment="1">
      <alignment horizontal="left" vertical="center" wrapText="1"/>
    </xf>
    <xf numFmtId="0" fontId="3" fillId="4" borderId="1" xfId="0" applyFont="1" applyFill="1" applyBorder="1" applyAlignment="1">
      <alignment horizontal="center" vertical="center" wrapText="1"/>
    </xf>
    <xf numFmtId="0" fontId="3" fillId="25" borderId="1" xfId="0" applyFont="1" applyFill="1" applyBorder="1" applyAlignment="1">
      <alignment horizontal="center" vertical="center" wrapText="1"/>
    </xf>
    <xf numFmtId="49" fontId="4" fillId="0" borderId="1" xfId="0" applyNumberFormat="1" applyFont="1" applyBorder="1" applyAlignment="1">
      <alignment horizontal="center" vertical="center" wrapText="1"/>
    </xf>
    <xf numFmtId="49" fontId="3" fillId="43" borderId="1" xfId="0" applyNumberFormat="1" applyFont="1" applyFill="1" applyBorder="1" applyAlignment="1">
      <alignment horizontal="center" vertical="center" wrapText="1"/>
    </xf>
    <xf numFmtId="0" fontId="3" fillId="43" borderId="1" xfId="0" applyFont="1" applyFill="1" applyBorder="1" applyAlignment="1">
      <alignment horizontal="center" vertical="center" wrapText="1"/>
    </xf>
    <xf numFmtId="0" fontId="4" fillId="9" borderId="1" xfId="0" applyFont="1" applyFill="1" applyBorder="1" applyAlignment="1">
      <alignment horizontal="center" vertical="center" wrapText="1"/>
    </xf>
    <xf numFmtId="49" fontId="3" fillId="4" borderId="1" xfId="0" applyNumberFormat="1" applyFont="1" applyFill="1" applyBorder="1" applyAlignment="1">
      <alignment horizontal="center" vertical="center" wrapText="1"/>
    </xf>
    <xf numFmtId="0" fontId="4" fillId="4" borderId="1" xfId="0" applyFont="1" applyFill="1" applyBorder="1" applyAlignment="1">
      <alignment horizontal="center" vertical="center" wrapText="1"/>
    </xf>
    <xf numFmtId="49" fontId="3" fillId="11" borderId="1" xfId="0" applyNumberFormat="1" applyFont="1" applyFill="1" applyBorder="1" applyAlignment="1">
      <alignment horizontal="center" vertical="center" wrapText="1"/>
    </xf>
    <xf numFmtId="0" fontId="3" fillId="11"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49" fontId="3" fillId="2"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49" fontId="1" fillId="24" borderId="1" xfId="0" applyNumberFormat="1" applyFont="1" applyFill="1" applyBorder="1" applyAlignment="1">
      <alignment horizontal="center" vertical="center" wrapText="1"/>
    </xf>
    <xf numFmtId="0" fontId="4" fillId="15" borderId="1" xfId="0" applyFont="1" applyFill="1" applyBorder="1" applyAlignment="1">
      <alignment horizontal="center" vertical="center" wrapText="1"/>
    </xf>
    <xf numFmtId="49" fontId="3" fillId="23" borderId="1" xfId="0" applyNumberFormat="1" applyFont="1" applyFill="1" applyBorder="1" applyAlignment="1">
      <alignment horizontal="center" vertical="center" wrapText="1"/>
    </xf>
    <xf numFmtId="0" fontId="4" fillId="0" borderId="1" xfId="0" quotePrefix="1" applyFont="1" applyBorder="1" applyAlignment="1">
      <alignment horizontal="center" vertical="center" wrapText="1"/>
    </xf>
    <xf numFmtId="0" fontId="4" fillId="17" borderId="1" xfId="0" applyFont="1" applyFill="1" applyBorder="1" applyAlignment="1">
      <alignment horizontal="center" vertical="center" wrapText="1"/>
    </xf>
    <xf numFmtId="0" fontId="1" fillId="17" borderId="1" xfId="0" applyFont="1" applyFill="1" applyBorder="1" applyAlignment="1">
      <alignment horizontal="center" vertical="center" wrapText="1"/>
    </xf>
    <xf numFmtId="49" fontId="3" fillId="25" borderId="1" xfId="0" applyNumberFormat="1" applyFont="1" applyFill="1" applyBorder="1" applyAlignment="1">
      <alignment horizontal="center" vertical="center" wrapText="1"/>
    </xf>
    <xf numFmtId="0" fontId="0" fillId="18" borderId="1" xfId="0" applyFill="1" applyBorder="1" applyAlignment="1">
      <alignment horizontal="center" vertical="center" wrapText="1"/>
    </xf>
    <xf numFmtId="0" fontId="0" fillId="0" borderId="1" xfId="0" applyBorder="1" applyAlignment="1">
      <alignment vertical="center" wrapText="1"/>
    </xf>
    <xf numFmtId="0" fontId="0" fillId="14" borderId="1" xfId="0" applyFill="1" applyBorder="1" applyAlignment="1">
      <alignment horizontal="center" vertical="center" wrapText="1"/>
    </xf>
    <xf numFmtId="0" fontId="1" fillId="14"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49" fontId="4" fillId="40" borderId="1" xfId="0" applyNumberFormat="1"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18" borderId="1" xfId="0" applyFont="1" applyFill="1" applyBorder="1" applyAlignment="1">
      <alignment horizontal="center" vertical="center" wrapText="1"/>
    </xf>
    <xf numFmtId="0" fontId="3" fillId="26" borderId="1" xfId="0" applyFont="1" applyFill="1" applyBorder="1" applyAlignment="1">
      <alignment horizontal="center" vertical="center" wrapText="1"/>
    </xf>
    <xf numFmtId="0" fontId="0" fillId="0" borderId="1" xfId="0" applyBorder="1" applyAlignment="1">
      <alignment horizontal="center" vertical="center" wrapText="1"/>
    </xf>
    <xf numFmtId="49" fontId="3" fillId="26" borderId="1" xfId="0" applyNumberFormat="1" applyFont="1" applyFill="1" applyBorder="1" applyAlignment="1">
      <alignment horizontal="center" vertical="center" wrapText="1"/>
    </xf>
    <xf numFmtId="0" fontId="7" fillId="41" borderId="21" xfId="0" applyFont="1" applyFill="1" applyBorder="1" applyAlignment="1">
      <alignment horizontal="left" vertical="center" wrapText="1"/>
    </xf>
    <xf numFmtId="0" fontId="1" fillId="15" borderId="1" xfId="0" applyFont="1" applyFill="1" applyBorder="1" applyAlignment="1">
      <alignment horizontal="center" vertical="center" wrapText="1"/>
    </xf>
    <xf numFmtId="0" fontId="1" fillId="7" borderId="1" xfId="0" applyFont="1" applyFill="1" applyBorder="1" applyAlignment="1">
      <alignment horizontal="center" vertical="center" wrapText="1"/>
    </xf>
    <xf numFmtId="0" fontId="1" fillId="9" borderId="1" xfId="0" applyFont="1" applyFill="1" applyBorder="1" applyAlignment="1">
      <alignment horizontal="center" vertical="center" wrapText="1"/>
    </xf>
    <xf numFmtId="0" fontId="26" fillId="43" borderId="1" xfId="0" applyFont="1" applyFill="1" applyBorder="1" applyAlignment="1">
      <alignment horizontal="center" vertical="center" wrapText="1"/>
    </xf>
    <xf numFmtId="0" fontId="27" fillId="44" borderId="1" xfId="0" applyFont="1" applyFill="1" applyBorder="1" applyAlignment="1">
      <alignment horizontal="center" vertical="center" wrapText="1"/>
    </xf>
    <xf numFmtId="0" fontId="25" fillId="45" borderId="1" xfId="0" applyFont="1" applyFill="1" applyBorder="1" applyAlignment="1">
      <alignment horizontal="center" vertical="center" wrapText="1"/>
    </xf>
    <xf numFmtId="0" fontId="3" fillId="37" borderId="1" xfId="0" applyFont="1" applyFill="1" applyBorder="1" applyAlignment="1">
      <alignment horizontal="center" vertical="center" wrapText="1"/>
    </xf>
    <xf numFmtId="0" fontId="1" fillId="15" borderId="1" xfId="0" applyFont="1" applyFill="1" applyBorder="1" applyAlignment="1">
      <alignment horizontal="center" vertical="center" wrapText="1"/>
    </xf>
    <xf numFmtId="0" fontId="17" fillId="42" borderId="1" xfId="0" applyFont="1" applyFill="1" applyBorder="1" applyAlignment="1">
      <alignment horizontal="center" vertical="center" wrapText="1"/>
    </xf>
    <xf numFmtId="0" fontId="1" fillId="7" borderId="1" xfId="0" applyFont="1" applyFill="1" applyBorder="1" applyAlignment="1">
      <alignment horizontal="center" vertical="center" wrapText="1"/>
    </xf>
    <xf numFmtId="0" fontId="25" fillId="45" borderId="1" xfId="0" applyFont="1" applyFill="1" applyBorder="1" applyAlignment="1">
      <alignment horizontal="left" vertical="center" wrapText="1"/>
    </xf>
    <xf numFmtId="0" fontId="26" fillId="43" borderId="1" xfId="0" applyFont="1" applyFill="1" applyBorder="1" applyAlignment="1">
      <alignment horizontal="left" vertical="center" wrapText="1"/>
    </xf>
    <xf numFmtId="0" fontId="27" fillId="44" borderId="1" xfId="0" applyFont="1" applyFill="1" applyBorder="1" applyAlignment="1">
      <alignment horizontal="left" vertical="center" wrapText="1"/>
    </xf>
    <xf numFmtId="0" fontId="17" fillId="30" borderId="1" xfId="0" applyFont="1" applyFill="1" applyBorder="1" applyAlignment="1">
      <alignment horizontal="center" vertical="center" wrapText="1"/>
    </xf>
    <xf numFmtId="0" fontId="1" fillId="35" borderId="1" xfId="0" applyFont="1" applyFill="1" applyBorder="1" applyAlignment="1">
      <alignment horizontal="center" vertical="center" wrapText="1"/>
    </xf>
    <xf numFmtId="0" fontId="2" fillId="28" borderId="10" xfId="0" applyFont="1" applyFill="1" applyBorder="1" applyAlignment="1">
      <alignment vertical="center" wrapText="1"/>
    </xf>
    <xf numFmtId="0" fontId="2" fillId="28" borderId="12" xfId="0" applyFont="1" applyFill="1" applyBorder="1" applyAlignment="1">
      <alignment vertical="center" wrapText="1"/>
    </xf>
    <xf numFmtId="0" fontId="14" fillId="6" borderId="13"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 fillId="19" borderId="13" xfId="0" applyFont="1" applyFill="1" applyBorder="1" applyAlignment="1">
      <alignment horizontal="center" vertical="center" wrapText="1"/>
    </xf>
    <xf numFmtId="0" fontId="1" fillId="19" borderId="0" xfId="0" applyFont="1" applyFill="1" applyBorder="1" applyAlignment="1">
      <alignment horizontal="center" vertical="center" wrapText="1"/>
    </xf>
    <xf numFmtId="0" fontId="29" fillId="27" borderId="13" xfId="0" applyFont="1" applyFill="1" applyBorder="1" applyAlignment="1">
      <alignment horizontal="center" vertical="center" wrapText="1"/>
    </xf>
    <xf numFmtId="0" fontId="29" fillId="27" borderId="0" xfId="0" applyFont="1" applyFill="1" applyBorder="1" applyAlignment="1">
      <alignment horizontal="center" vertical="center" wrapText="1"/>
    </xf>
    <xf numFmtId="0" fontId="2" fillId="29" borderId="8" xfId="0" applyFont="1" applyFill="1" applyBorder="1" applyAlignment="1">
      <alignment horizontal="left" vertical="center" wrapText="1"/>
    </xf>
    <xf numFmtId="0" fontId="2" fillId="29" borderId="4" xfId="0" applyFont="1" applyFill="1" applyBorder="1" applyAlignment="1">
      <alignment horizontal="left" vertical="center" wrapText="1"/>
    </xf>
    <xf numFmtId="0" fontId="1" fillId="9" borderId="1" xfId="0" applyFont="1" applyFill="1" applyBorder="1" applyAlignment="1">
      <alignment horizontal="center" vertical="center" wrapText="1"/>
    </xf>
    <xf numFmtId="0" fontId="1" fillId="43" borderId="1" xfId="0" applyFont="1" applyFill="1" applyBorder="1" applyAlignment="1">
      <alignment horizontal="center" vertical="center" wrapText="1"/>
    </xf>
    <xf numFmtId="0" fontId="1" fillId="10" borderId="1" xfId="0" applyFont="1" applyFill="1" applyBorder="1" applyAlignment="1">
      <alignment horizontal="center" vertical="center" wrapText="1"/>
    </xf>
    <xf numFmtId="0" fontId="1" fillId="12" borderId="1" xfId="0" applyFont="1" applyFill="1" applyBorder="1" applyAlignment="1">
      <alignment horizontal="center" vertical="center" wrapText="1"/>
    </xf>
    <xf numFmtId="0" fontId="17" fillId="20" borderId="1" xfId="0" applyFont="1" applyFill="1" applyBorder="1" applyAlignment="1">
      <alignment horizontal="center" vertical="center" wrapText="1"/>
    </xf>
    <xf numFmtId="0" fontId="7" fillId="41" borderId="21" xfId="0" applyFont="1" applyFill="1" applyBorder="1" applyAlignment="1">
      <alignment horizontal="left" vertical="center" wrapText="1"/>
    </xf>
    <xf numFmtId="0" fontId="7" fillId="41" borderId="22" xfId="0" applyFont="1" applyFill="1" applyBorder="1" applyAlignment="1">
      <alignment horizontal="left" vertical="center" wrapText="1"/>
    </xf>
    <xf numFmtId="0" fontId="0" fillId="0" borderId="1" xfId="0" applyBorder="1" applyAlignment="1">
      <alignment horizontal="center" vertical="center" wrapText="1"/>
    </xf>
    <xf numFmtId="0" fontId="1" fillId="34" borderId="1" xfId="0" applyFont="1" applyFill="1" applyBorder="1" applyAlignment="1">
      <alignment horizontal="center" vertical="center" wrapText="1"/>
    </xf>
    <xf numFmtId="0" fontId="16" fillId="20" borderId="10" xfId="0" applyFont="1" applyFill="1" applyBorder="1" applyAlignment="1">
      <alignment vertical="center" wrapText="1"/>
    </xf>
    <xf numFmtId="0" fontId="16" fillId="20" borderId="12" xfId="0" applyFont="1" applyFill="1" applyBorder="1" applyAlignment="1">
      <alignment vertical="center" wrapText="1"/>
    </xf>
    <xf numFmtId="0" fontId="7" fillId="41" borderId="19" xfId="0" applyFont="1" applyFill="1" applyBorder="1" applyAlignment="1">
      <alignment horizontal="left" vertical="center" wrapText="1"/>
    </xf>
    <xf numFmtId="0" fontId="7" fillId="41" borderId="20" xfId="0" applyFont="1" applyFill="1" applyBorder="1" applyAlignment="1">
      <alignment horizontal="left" vertical="center" wrapText="1"/>
    </xf>
    <xf numFmtId="0" fontId="4"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7" fillId="41" borderId="14" xfId="0" applyFont="1" applyFill="1" applyBorder="1" applyAlignment="1">
      <alignment horizontal="left" vertical="center" wrapText="1"/>
    </xf>
    <xf numFmtId="0" fontId="7" fillId="41" borderId="15" xfId="0" applyFont="1" applyFill="1" applyBorder="1" applyAlignment="1">
      <alignment horizontal="left" vertical="center" wrapText="1"/>
    </xf>
    <xf numFmtId="0" fontId="7" fillId="41" borderId="16" xfId="0" applyFont="1" applyFill="1" applyBorder="1" applyAlignment="1">
      <alignment horizontal="left" vertical="center" wrapText="1"/>
    </xf>
    <xf numFmtId="0" fontId="1" fillId="18" borderId="1" xfId="0" applyFont="1" applyFill="1" applyBorder="1" applyAlignment="1">
      <alignment horizontal="center" vertical="center" wrapText="1"/>
    </xf>
    <xf numFmtId="0" fontId="1" fillId="17" borderId="1" xfId="0" applyFont="1" applyFill="1" applyBorder="1" applyAlignment="1" applyProtection="1">
      <alignment horizontal="center" vertical="center" wrapText="1"/>
      <protection locked="0"/>
    </xf>
    <xf numFmtId="164" fontId="8" fillId="41" borderId="4" xfId="0" applyNumberFormat="1" applyFont="1" applyFill="1" applyBorder="1" applyAlignment="1">
      <alignment horizontal="center" vertical="center" wrapText="1"/>
    </xf>
    <xf numFmtId="164" fontId="8" fillId="41" borderId="18" xfId="0" applyNumberFormat="1" applyFont="1" applyFill="1" applyBorder="1" applyAlignment="1">
      <alignment horizontal="center" vertical="center" wrapText="1"/>
    </xf>
    <xf numFmtId="0" fontId="28" fillId="14" borderId="1" xfId="0" applyFont="1" applyFill="1" applyBorder="1" applyAlignment="1">
      <alignment horizontal="center" vertical="center" wrapText="1"/>
    </xf>
    <xf numFmtId="0" fontId="3" fillId="26" borderId="1" xfId="0" applyFont="1" applyFill="1" applyBorder="1" applyAlignment="1">
      <alignment horizontal="center" vertical="center" wrapText="1"/>
    </xf>
    <xf numFmtId="49" fontId="3" fillId="26" borderId="1" xfId="0" applyNumberFormat="1" applyFont="1" applyFill="1" applyBorder="1" applyAlignment="1">
      <alignment horizontal="center" vertical="center" wrapText="1"/>
    </xf>
    <xf numFmtId="0" fontId="17" fillId="36" borderId="1" xfId="0" applyFont="1" applyFill="1" applyBorder="1" applyAlignment="1">
      <alignment horizontal="center" vertical="center" wrapText="1"/>
    </xf>
    <xf numFmtId="0" fontId="3" fillId="37" borderId="1" xfId="0" applyFont="1" applyFill="1" applyBorder="1" applyAlignment="1">
      <alignment horizontal="center" vertical="center" wrapText="1"/>
    </xf>
    <xf numFmtId="0" fontId="1" fillId="17" borderId="10" xfId="0" applyFont="1" applyFill="1" applyBorder="1" applyAlignment="1" applyProtection="1">
      <alignment horizontal="center" vertical="center" wrapText="1"/>
      <protection locked="0"/>
    </xf>
    <xf numFmtId="0" fontId="1" fillId="17" borderId="11" xfId="0" applyFont="1" applyFill="1" applyBorder="1" applyAlignment="1" applyProtection="1">
      <alignment horizontal="center" vertical="center" wrapText="1"/>
      <protection locked="0"/>
    </xf>
    <xf numFmtId="0" fontId="1" fillId="17" borderId="12" xfId="0" applyFont="1" applyFill="1" applyBorder="1" applyAlignment="1" applyProtection="1">
      <alignment horizontal="center" vertical="center" wrapText="1"/>
      <protection locked="0"/>
    </xf>
    <xf numFmtId="0" fontId="3" fillId="38" borderId="1" xfId="0" applyFont="1" applyFill="1" applyBorder="1" applyAlignment="1">
      <alignment horizontal="center" vertical="center" wrapText="1"/>
    </xf>
    <xf numFmtId="0" fontId="27" fillId="44" borderId="1" xfId="0" applyFont="1" applyFill="1" applyBorder="1" applyAlignment="1">
      <alignment horizontal="center" vertical="center" wrapText="1"/>
    </xf>
    <xf numFmtId="0" fontId="26" fillId="43" borderId="1" xfId="0" applyFont="1" applyFill="1" applyBorder="1" applyAlignment="1">
      <alignment horizontal="center" vertical="center" wrapText="1"/>
    </xf>
    <xf numFmtId="0" fontId="25" fillId="45" borderId="1" xfId="0" applyFont="1" applyFill="1" applyBorder="1" applyAlignment="1">
      <alignment horizontal="center" vertical="center" wrapText="1"/>
    </xf>
    <xf numFmtId="0" fontId="1" fillId="7" borderId="10" xfId="0" applyFont="1" applyFill="1" applyBorder="1" applyAlignment="1">
      <alignment horizontal="center" vertical="center" wrapText="1"/>
    </xf>
    <xf numFmtId="0" fontId="1" fillId="7" borderId="11" xfId="0" applyFont="1" applyFill="1" applyBorder="1" applyAlignment="1">
      <alignment horizontal="center" vertical="center" wrapText="1"/>
    </xf>
    <xf numFmtId="0" fontId="1" fillId="7" borderId="12" xfId="0" applyFont="1" applyFill="1" applyBorder="1" applyAlignment="1">
      <alignment horizontal="center" vertical="center" wrapText="1"/>
    </xf>
    <xf numFmtId="0" fontId="25" fillId="45" borderId="10" xfId="0" applyFont="1" applyFill="1" applyBorder="1" applyAlignment="1">
      <alignment horizontal="left" vertical="center" wrapText="1"/>
    </xf>
    <xf numFmtId="0" fontId="25" fillId="45" borderId="11" xfId="0" applyFont="1" applyFill="1" applyBorder="1" applyAlignment="1">
      <alignment horizontal="left" vertical="center" wrapText="1"/>
    </xf>
    <xf numFmtId="0" fontId="25" fillId="45" borderId="12" xfId="0" applyFont="1" applyFill="1" applyBorder="1" applyAlignment="1">
      <alignment horizontal="left" vertical="center" wrapText="1"/>
    </xf>
    <xf numFmtId="0" fontId="26" fillId="43" borderId="10" xfId="0" applyFont="1" applyFill="1" applyBorder="1" applyAlignment="1">
      <alignment horizontal="left" vertical="center" wrapText="1"/>
    </xf>
    <xf numFmtId="0" fontId="26" fillId="43" borderId="11" xfId="0" applyFont="1" applyFill="1" applyBorder="1" applyAlignment="1">
      <alignment horizontal="left" vertical="center" wrapText="1"/>
    </xf>
    <xf numFmtId="0" fontId="26" fillId="43" borderId="12" xfId="0" applyFont="1" applyFill="1" applyBorder="1" applyAlignment="1">
      <alignment horizontal="left" vertical="center" wrapText="1"/>
    </xf>
    <xf numFmtId="0" fontId="27" fillId="44" borderId="10" xfId="0" applyFont="1" applyFill="1" applyBorder="1" applyAlignment="1">
      <alignment horizontal="left" vertical="center" wrapText="1"/>
    </xf>
    <xf numFmtId="0" fontId="27" fillId="44" borderId="11" xfId="0" applyFont="1" applyFill="1" applyBorder="1" applyAlignment="1">
      <alignment horizontal="left" vertical="center" wrapText="1"/>
    </xf>
    <xf numFmtId="0" fontId="27" fillId="44" borderId="12" xfId="0" applyFont="1" applyFill="1" applyBorder="1" applyAlignment="1">
      <alignment horizontal="left" vertical="center" wrapText="1"/>
    </xf>
    <xf numFmtId="0" fontId="3" fillId="13" borderId="1" xfId="0" applyFont="1" applyFill="1" applyBorder="1" applyAlignment="1">
      <alignment horizontal="left" vertical="center" wrapText="1"/>
    </xf>
    <xf numFmtId="0" fontId="3" fillId="22" borderId="1" xfId="0" applyFont="1" applyFill="1" applyBorder="1" applyAlignment="1">
      <alignment horizontal="center" vertical="center" wrapText="1"/>
    </xf>
    <xf numFmtId="0" fontId="3" fillId="22" borderId="3" xfId="0" applyFont="1" applyFill="1" applyBorder="1" applyAlignment="1">
      <alignment horizontal="center" vertical="center" wrapText="1"/>
    </xf>
    <xf numFmtId="0" fontId="18" fillId="20" borderId="1" xfId="0" applyFont="1" applyFill="1" applyBorder="1" applyAlignment="1">
      <alignment horizontal="center" vertical="center" wrapText="1"/>
    </xf>
    <xf numFmtId="0" fontId="3" fillId="8" borderId="1" xfId="0" applyFont="1" applyFill="1" applyBorder="1" applyAlignment="1">
      <alignment horizontal="center" vertical="center" wrapText="1"/>
    </xf>
    <xf numFmtId="0" fontId="3" fillId="31" borderId="1" xfId="0" applyFont="1" applyFill="1" applyBorder="1" applyAlignment="1">
      <alignment horizontal="center" vertical="center" wrapText="1"/>
    </xf>
    <xf numFmtId="0" fontId="3" fillId="31" borderId="3" xfId="0" applyFont="1" applyFill="1" applyBorder="1" applyAlignment="1">
      <alignment horizontal="center" vertical="center" wrapText="1"/>
    </xf>
    <xf numFmtId="0" fontId="3" fillId="16" borderId="1" xfId="0" applyFont="1" applyFill="1" applyBorder="1" applyAlignment="1">
      <alignment horizontal="left" vertical="center" wrapText="1"/>
    </xf>
    <xf numFmtId="0" fontId="3" fillId="33" borderId="1" xfId="0" applyFont="1" applyFill="1" applyBorder="1" applyAlignment="1">
      <alignment horizontal="center" vertical="center" wrapText="1"/>
    </xf>
    <xf numFmtId="0" fontId="3" fillId="11" borderId="1" xfId="0" applyFont="1" applyFill="1" applyBorder="1" applyAlignment="1">
      <alignment horizontal="left" vertical="center" wrapText="1"/>
    </xf>
    <xf numFmtId="0" fontId="3" fillId="9" borderId="1" xfId="0" applyFont="1" applyFill="1" applyBorder="1" applyAlignment="1">
      <alignment horizontal="left" vertical="center" wrapText="1"/>
    </xf>
    <xf numFmtId="0" fontId="19" fillId="20" borderId="1" xfId="0" applyFont="1" applyFill="1" applyBorder="1" applyAlignment="1">
      <alignment horizontal="center" vertical="center" wrapText="1"/>
    </xf>
    <xf numFmtId="0" fontId="20" fillId="20" borderId="1" xfId="0" applyFont="1" applyFill="1" applyBorder="1" applyAlignment="1">
      <alignment horizontal="center" vertical="center" wrapText="1"/>
    </xf>
    <xf numFmtId="0" fontId="3" fillId="9" borderId="10" xfId="0" applyFont="1" applyFill="1" applyBorder="1" applyAlignment="1">
      <alignment horizontal="left" vertical="center" wrapText="1"/>
    </xf>
    <xf numFmtId="0" fontId="3" fillId="9" borderId="11" xfId="0" applyFont="1" applyFill="1" applyBorder="1" applyAlignment="1">
      <alignment horizontal="left" vertical="center" wrapText="1"/>
    </xf>
    <xf numFmtId="0" fontId="3" fillId="9" borderId="12" xfId="0" applyFont="1" applyFill="1" applyBorder="1" applyAlignment="1">
      <alignment horizontal="left" vertical="center" wrapText="1"/>
    </xf>
    <xf numFmtId="0" fontId="21" fillId="20" borderId="1" xfId="0" applyFont="1" applyFill="1" applyBorder="1" applyAlignment="1">
      <alignment horizontal="center" vertical="center" wrapText="1"/>
    </xf>
    <xf numFmtId="0" fontId="10" fillId="6" borderId="1" xfId="0" applyFont="1" applyFill="1" applyBorder="1" applyAlignment="1">
      <alignment horizontal="center" vertical="center" wrapText="1"/>
    </xf>
    <xf numFmtId="0" fontId="11" fillId="19" borderId="1" xfId="0" applyFont="1" applyFill="1" applyBorder="1" applyAlignment="1">
      <alignment horizontal="center" vertical="center" wrapText="1"/>
    </xf>
    <xf numFmtId="0" fontId="2" fillId="28" borderId="1" xfId="0" applyFont="1" applyFill="1" applyBorder="1" applyAlignment="1">
      <alignment vertical="center" wrapText="1"/>
    </xf>
    <xf numFmtId="0" fontId="2" fillId="29" borderId="1" xfId="0" applyFont="1" applyFill="1" applyBorder="1" applyAlignment="1">
      <alignment horizontal="left" vertical="center" wrapText="1"/>
    </xf>
    <xf numFmtId="0" fontId="3" fillId="21" borderId="1" xfId="0" applyFont="1" applyFill="1" applyBorder="1" applyAlignment="1">
      <alignment horizontal="center" vertical="center" wrapText="1"/>
    </xf>
    <xf numFmtId="0" fontId="3" fillId="21" borderId="3" xfId="0" applyFont="1" applyFill="1" applyBorder="1" applyAlignment="1">
      <alignment horizontal="center" vertical="center" wrapText="1"/>
    </xf>
    <xf numFmtId="0" fontId="3" fillId="32" borderId="1" xfId="0" applyFont="1" applyFill="1" applyBorder="1" applyAlignment="1">
      <alignment horizontal="left" vertical="center" wrapText="1"/>
    </xf>
    <xf numFmtId="0" fontId="21" fillId="20" borderId="10" xfId="0" applyFont="1" applyFill="1" applyBorder="1" applyAlignment="1">
      <alignment horizontal="center" vertical="center" wrapText="1"/>
    </xf>
    <xf numFmtId="0" fontId="21" fillId="20" borderId="11" xfId="0" applyFont="1" applyFill="1" applyBorder="1" applyAlignment="1">
      <alignment horizontal="center" vertical="center" wrapText="1"/>
    </xf>
    <xf numFmtId="0" fontId="21" fillId="20" borderId="12"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colors>
    <mruColors>
      <color rgb="FFFFE1E1"/>
      <color rgb="FFE5F4FF"/>
      <color rgb="FFB7E0FF"/>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98"/>
  <sheetViews>
    <sheetView tabSelected="1" zoomScaleNormal="100" workbookViewId="0">
      <pane ySplit="5" topLeftCell="A6" activePane="bottomLeft" state="frozen"/>
      <selection pane="bottomLeft" activeCell="A6" sqref="A6:H6"/>
    </sheetView>
  </sheetViews>
  <sheetFormatPr defaultColWidth="8.85546875" defaultRowHeight="12.75"/>
  <cols>
    <col min="1" max="1" width="10.140625" style="62" customWidth="1"/>
    <col min="2" max="2" width="45.28515625" style="5" customWidth="1"/>
    <col min="3" max="3" width="7.7109375" style="7" customWidth="1"/>
    <col min="4" max="4" width="8" style="7" bestFit="1" customWidth="1"/>
    <col min="5" max="5" width="7.85546875" style="7" customWidth="1"/>
    <col min="6" max="6" width="7.5703125" style="7" customWidth="1"/>
    <col min="7" max="8" width="10" style="7" bestFit="1" customWidth="1"/>
    <col min="9" max="9" width="2.85546875" style="5" customWidth="1"/>
    <col min="10" max="10" width="16.85546875" style="5" customWidth="1"/>
    <col min="11" max="11" width="8.85546875" style="5"/>
    <col min="12" max="12" width="14.140625" style="5" customWidth="1"/>
    <col min="13" max="13" width="11.7109375" style="5" bestFit="1" customWidth="1"/>
    <col min="14" max="16384" width="8.85546875" style="5"/>
  </cols>
  <sheetData>
    <row r="1" spans="1:13" s="3" customFormat="1" ht="20.25" customHeight="1">
      <c r="A1" s="127" t="s">
        <v>0</v>
      </c>
      <c r="B1" s="128"/>
      <c r="C1" s="128"/>
      <c r="D1" s="128"/>
      <c r="E1" s="128"/>
      <c r="F1" s="128"/>
      <c r="G1" s="128"/>
      <c r="H1" s="128"/>
      <c r="J1" s="119" t="s">
        <v>1</v>
      </c>
      <c r="K1" s="119"/>
      <c r="L1" s="119"/>
      <c r="M1" s="119"/>
    </row>
    <row r="2" spans="1:13" s="3" customFormat="1" ht="12.75" customHeight="1">
      <c r="A2" s="129" t="s">
        <v>2</v>
      </c>
      <c r="B2" s="130"/>
      <c r="C2" s="130"/>
      <c r="D2" s="130"/>
      <c r="E2" s="130"/>
      <c r="F2" s="130"/>
      <c r="G2" s="130"/>
      <c r="H2" s="130"/>
      <c r="J2" s="120" t="s">
        <v>3</v>
      </c>
      <c r="K2" s="120"/>
      <c r="L2" s="120"/>
      <c r="M2" s="120"/>
    </row>
    <row r="3" spans="1:13" s="3" customFormat="1" ht="22.5" customHeight="1">
      <c r="A3" s="131" t="s">
        <v>4</v>
      </c>
      <c r="B3" s="132"/>
      <c r="C3" s="132"/>
      <c r="D3" s="132"/>
      <c r="E3" s="132"/>
      <c r="F3" s="132"/>
      <c r="G3" s="132"/>
      <c r="H3" s="132"/>
      <c r="J3" s="121" t="s">
        <v>5</v>
      </c>
      <c r="K3" s="121"/>
      <c r="L3" s="121"/>
      <c r="M3" s="121"/>
    </row>
    <row r="4" spans="1:13" s="4" customFormat="1" ht="15" customHeight="1">
      <c r="A4" s="125" t="s">
        <v>6</v>
      </c>
      <c r="B4" s="126"/>
      <c r="C4" s="133" t="s">
        <v>7</v>
      </c>
      <c r="D4" s="134"/>
      <c r="E4" s="134"/>
      <c r="F4" s="134"/>
      <c r="G4" s="134"/>
      <c r="H4" s="134"/>
      <c r="J4" s="122" t="s">
        <v>8</v>
      </c>
      <c r="K4" s="122"/>
      <c r="L4" s="122"/>
      <c r="M4" s="122"/>
    </row>
    <row r="5" spans="1:13" s="67" customFormat="1" ht="9" customHeight="1">
      <c r="A5" s="71"/>
      <c r="B5" s="72"/>
      <c r="C5" s="73"/>
      <c r="D5" s="73"/>
      <c r="E5" s="73"/>
      <c r="F5" s="73"/>
      <c r="G5" s="74"/>
      <c r="H5" s="74"/>
      <c r="J5" s="68"/>
      <c r="K5" s="68"/>
      <c r="L5" s="68"/>
      <c r="M5" s="68"/>
    </row>
    <row r="6" spans="1:13" s="9" customFormat="1">
      <c r="A6" s="118" t="s">
        <v>9</v>
      </c>
      <c r="B6" s="118"/>
      <c r="C6" s="118"/>
      <c r="D6" s="118"/>
      <c r="E6" s="118"/>
      <c r="F6" s="118"/>
      <c r="G6" s="118"/>
      <c r="H6" s="118"/>
    </row>
    <row r="7" spans="1:13" s="9" customFormat="1" ht="38.25">
      <c r="A7" s="78" t="s">
        <v>10</v>
      </c>
      <c r="B7" s="79" t="s">
        <v>11</v>
      </c>
      <c r="C7" s="79" t="s">
        <v>12</v>
      </c>
      <c r="D7" s="79" t="s">
        <v>13</v>
      </c>
      <c r="E7" s="79" t="s">
        <v>14</v>
      </c>
      <c r="F7" s="79" t="s">
        <v>15</v>
      </c>
      <c r="G7" s="79" t="s">
        <v>16</v>
      </c>
      <c r="H7" s="79" t="s">
        <v>17</v>
      </c>
      <c r="J7" s="111" t="s">
        <v>18</v>
      </c>
      <c r="K7" s="111" t="s">
        <v>19</v>
      </c>
      <c r="L7" s="111" t="s">
        <v>20</v>
      </c>
      <c r="M7" s="111" t="s">
        <v>21</v>
      </c>
    </row>
    <row r="8" spans="1:13" s="45" customFormat="1">
      <c r="A8" s="135" t="s">
        <v>22</v>
      </c>
      <c r="B8" s="135"/>
      <c r="C8" s="135"/>
      <c r="D8" s="135"/>
      <c r="E8" s="135"/>
      <c r="F8" s="135"/>
      <c r="G8" s="135"/>
      <c r="H8" s="135"/>
      <c r="J8" s="2" t="s">
        <v>23</v>
      </c>
      <c r="K8" s="1">
        <v>2018</v>
      </c>
      <c r="L8" s="1">
        <f>SUMIF($G$1:$G$1000, K8, $C$1:$C$1000)</f>
        <v>0</v>
      </c>
      <c r="M8" s="1">
        <f>SUMIF($H$1:$H$1000, K8, $C$1:$C$1000)</f>
        <v>0</v>
      </c>
    </row>
    <row r="9" spans="1:13" s="45" customFormat="1">
      <c r="A9" s="136" t="s">
        <v>24</v>
      </c>
      <c r="B9" s="136"/>
      <c r="C9" s="136"/>
      <c r="D9" s="136"/>
      <c r="E9" s="136"/>
      <c r="F9" s="136"/>
      <c r="G9" s="136"/>
      <c r="H9" s="136"/>
      <c r="J9" s="2" t="s">
        <v>25</v>
      </c>
      <c r="K9" s="1" t="s">
        <v>26</v>
      </c>
      <c r="L9" s="1">
        <f>SUMIF($G$1:$G$1000, K9, $C$1:$C$1000)</f>
        <v>16.5</v>
      </c>
      <c r="M9" s="1">
        <f>SUMIF($H$1:$H$1000, K9, $C$1:$C$1000)</f>
        <v>15.5</v>
      </c>
    </row>
    <row r="10" spans="1:13" s="45" customFormat="1">
      <c r="A10" s="77" t="s">
        <v>27</v>
      </c>
      <c r="B10" s="43" t="s">
        <v>28</v>
      </c>
      <c r="C10" s="39">
        <v>3</v>
      </c>
      <c r="D10" s="39"/>
      <c r="E10" s="39"/>
      <c r="F10" s="39" t="s">
        <v>29</v>
      </c>
      <c r="G10" s="115" t="s">
        <v>26</v>
      </c>
      <c r="H10" s="39"/>
      <c r="J10" s="2" t="s">
        <v>30</v>
      </c>
      <c r="K10" s="1" t="s">
        <v>31</v>
      </c>
      <c r="L10" s="1">
        <f t="shared" ref="L10:M17" si="0">SUMIF($G$1:$G$1000, K10, $C$1:$C$1000)</f>
        <v>16.5</v>
      </c>
      <c r="M10" s="1">
        <f>SUMIF($H$1:$H$1000, K10, $C$1:$C$1000)</f>
        <v>16.5</v>
      </c>
    </row>
    <row r="11" spans="1:13" s="45" customFormat="1">
      <c r="A11" s="77" t="s">
        <v>32</v>
      </c>
      <c r="B11" s="43" t="s">
        <v>33</v>
      </c>
      <c r="C11" s="39">
        <v>2</v>
      </c>
      <c r="D11" s="39"/>
      <c r="E11" s="39"/>
      <c r="F11" s="39" t="s">
        <v>29</v>
      </c>
      <c r="G11" s="115" t="s">
        <v>31</v>
      </c>
      <c r="H11" s="39"/>
      <c r="J11" s="2" t="s">
        <v>34</v>
      </c>
      <c r="K11" s="1" t="s">
        <v>35</v>
      </c>
      <c r="L11" s="1">
        <f t="shared" si="0"/>
        <v>17</v>
      </c>
      <c r="M11" s="1">
        <f>SUMIF($H$1:$H$1000, K11, $C$1:$C$1000)</f>
        <v>17</v>
      </c>
    </row>
    <row r="12" spans="1:13" s="45" customFormat="1">
      <c r="A12" s="136" t="s">
        <v>36</v>
      </c>
      <c r="B12" s="136"/>
      <c r="C12" s="136"/>
      <c r="D12" s="136"/>
      <c r="E12" s="136"/>
      <c r="F12" s="136"/>
      <c r="G12" s="136"/>
      <c r="H12" s="136"/>
      <c r="J12" s="2" t="s">
        <v>37</v>
      </c>
      <c r="K12" s="1" t="s">
        <v>38</v>
      </c>
      <c r="L12" s="1">
        <f t="shared" si="0"/>
        <v>15</v>
      </c>
      <c r="M12" s="1">
        <f>SUMIF($H$1:$H$1000, K12, $C$1:$C$1000)</f>
        <v>15</v>
      </c>
    </row>
    <row r="13" spans="1:13" s="45" customFormat="1" ht="25.5">
      <c r="A13" s="77" t="s">
        <v>39</v>
      </c>
      <c r="B13" s="43" t="s">
        <v>40</v>
      </c>
      <c r="C13" s="39">
        <v>4</v>
      </c>
      <c r="D13" s="39"/>
      <c r="E13" s="39"/>
      <c r="F13" s="39" t="s">
        <v>29</v>
      </c>
      <c r="G13" s="39"/>
      <c r="H13" s="115" t="s">
        <v>26</v>
      </c>
      <c r="J13" s="2" t="s">
        <v>41</v>
      </c>
      <c r="K13" s="1" t="s">
        <v>42</v>
      </c>
      <c r="L13" s="1">
        <f t="shared" si="0"/>
        <v>17</v>
      </c>
      <c r="M13" s="1">
        <f>SUMIF($H$1:$H$1000, K13, $C$1:$C$1000)</f>
        <v>17</v>
      </c>
    </row>
    <row r="14" spans="1:13" s="45" customFormat="1">
      <c r="A14" s="77" t="s">
        <v>43</v>
      </c>
      <c r="B14" s="43" t="s">
        <v>44</v>
      </c>
      <c r="C14" s="39">
        <v>1</v>
      </c>
      <c r="D14" s="39"/>
      <c r="E14" s="39"/>
      <c r="F14" s="39" t="s">
        <v>29</v>
      </c>
      <c r="G14" s="39"/>
      <c r="H14" s="115" t="s">
        <v>26</v>
      </c>
      <c r="J14" s="2" t="s">
        <v>45</v>
      </c>
      <c r="K14" s="1" t="s">
        <v>46</v>
      </c>
      <c r="L14" s="1">
        <f t="shared" si="0"/>
        <v>16</v>
      </c>
      <c r="M14" s="1">
        <f>SUMIF($H$1:$H$1000, K14, $C$1:$C$1000)</f>
        <v>16</v>
      </c>
    </row>
    <row r="15" spans="1:13" s="9" customFormat="1" ht="12.75" customHeight="1">
      <c r="A15" s="135" t="s">
        <v>47</v>
      </c>
      <c r="B15" s="135"/>
      <c r="C15" s="135"/>
      <c r="D15" s="135"/>
      <c r="E15" s="135"/>
      <c r="F15" s="135"/>
      <c r="G15" s="135"/>
      <c r="H15" s="135"/>
      <c r="J15" s="2" t="s">
        <v>48</v>
      </c>
      <c r="K15" s="2" t="s">
        <v>49</v>
      </c>
      <c r="L15" s="1">
        <f t="shared" si="0"/>
        <v>16</v>
      </c>
      <c r="M15" s="1">
        <f>SUMIF($H$1:$H$1000, K15, $C$1:$C$1000)</f>
        <v>16</v>
      </c>
    </row>
    <row r="16" spans="1:13" s="9" customFormat="1">
      <c r="A16" s="77" t="s">
        <v>50</v>
      </c>
      <c r="B16" s="43" t="s">
        <v>51</v>
      </c>
      <c r="C16" s="39">
        <v>3</v>
      </c>
      <c r="D16" s="39"/>
      <c r="E16" s="39"/>
      <c r="F16" s="39" t="s">
        <v>29</v>
      </c>
      <c r="G16" s="115" t="s">
        <v>26</v>
      </c>
      <c r="H16" s="115" t="s">
        <v>26</v>
      </c>
      <c r="J16" s="2" t="s">
        <v>52</v>
      </c>
      <c r="K16" s="2" t="s">
        <v>53</v>
      </c>
      <c r="L16" s="1">
        <f t="shared" si="0"/>
        <v>13</v>
      </c>
      <c r="M16" s="1">
        <f>SUMIF($H$1:$H$1000, K16, $C$1:$C$1000)</f>
        <v>13</v>
      </c>
    </row>
    <row r="17" spans="1:13" s="45" customFormat="1" ht="25.5">
      <c r="A17" s="77" t="s">
        <v>54</v>
      </c>
      <c r="B17" s="43" t="s">
        <v>55</v>
      </c>
      <c r="C17" s="39">
        <v>4</v>
      </c>
      <c r="D17" s="39"/>
      <c r="E17" s="39"/>
      <c r="F17" s="39" t="s">
        <v>29</v>
      </c>
      <c r="G17" s="113" t="s">
        <v>35</v>
      </c>
      <c r="H17" s="113" t="s">
        <v>35</v>
      </c>
      <c r="J17" s="2" t="s">
        <v>56</v>
      </c>
      <c r="K17" s="2"/>
      <c r="L17" s="1">
        <f t="shared" si="0"/>
        <v>0</v>
      </c>
      <c r="M17" s="1">
        <f>SUMIF($H$1:$H$1000, K17, $C$1:$C$1000)</f>
        <v>0</v>
      </c>
    </row>
    <row r="18" spans="1:13" s="45" customFormat="1">
      <c r="A18" s="44">
        <v>173.11199999999999</v>
      </c>
      <c r="B18" s="43" t="s">
        <v>57</v>
      </c>
      <c r="C18" s="39">
        <v>1</v>
      </c>
      <c r="D18" s="39"/>
      <c r="E18" s="39"/>
      <c r="F18" s="39" t="s">
        <v>29</v>
      </c>
      <c r="G18" s="113" t="s">
        <v>35</v>
      </c>
      <c r="H18" s="113" t="s">
        <v>35</v>
      </c>
      <c r="J18" s="111" t="s">
        <v>58</v>
      </c>
      <c r="K18" s="111"/>
      <c r="L18" s="111">
        <f>SUM(L8:L17)</f>
        <v>127</v>
      </c>
      <c r="M18" s="111">
        <f>SUM(M8:M17)</f>
        <v>126</v>
      </c>
    </row>
    <row r="19" spans="1:13" s="45" customFormat="1">
      <c r="A19" s="77"/>
      <c r="B19" s="43" t="s">
        <v>59</v>
      </c>
      <c r="C19" s="39">
        <v>3</v>
      </c>
      <c r="D19" s="39"/>
      <c r="E19" s="39"/>
      <c r="F19" s="39" t="s">
        <v>29</v>
      </c>
      <c r="G19" s="113" t="s">
        <v>31</v>
      </c>
      <c r="H19" s="113" t="s">
        <v>31</v>
      </c>
    </row>
    <row r="20" spans="1:13" s="45" customFormat="1">
      <c r="A20" s="69"/>
      <c r="B20" s="52"/>
      <c r="C20" s="80">
        <f>SUM(C10:C11,C16:C19)</f>
        <v>16</v>
      </c>
      <c r="D20" s="47"/>
      <c r="E20" s="112">
        <f>SUM(E10:E11,E13:E14,E17:E19)</f>
        <v>0</v>
      </c>
      <c r="F20" s="47"/>
      <c r="G20" s="47"/>
      <c r="H20" s="47"/>
    </row>
    <row r="21" spans="1:13" s="45" customFormat="1">
      <c r="A21" s="61"/>
      <c r="B21" s="9"/>
      <c r="C21" s="48"/>
      <c r="D21" s="49"/>
      <c r="E21" s="50"/>
      <c r="F21" s="48"/>
      <c r="G21" s="48"/>
      <c r="H21" s="48"/>
    </row>
    <row r="22" spans="1:13" s="45" customFormat="1">
      <c r="A22" s="137" t="s">
        <v>60</v>
      </c>
      <c r="B22" s="137"/>
      <c r="C22" s="137"/>
      <c r="D22" s="137"/>
      <c r="E22" s="137"/>
      <c r="F22" s="137"/>
      <c r="G22" s="137"/>
      <c r="H22" s="137"/>
    </row>
    <row r="23" spans="1:13" s="9" customFormat="1" ht="36">
      <c r="A23" s="81" t="s">
        <v>10</v>
      </c>
      <c r="B23" s="75" t="s">
        <v>11</v>
      </c>
      <c r="C23" s="75" t="s">
        <v>12</v>
      </c>
      <c r="D23" s="75" t="s">
        <v>13</v>
      </c>
      <c r="E23" s="75" t="s">
        <v>14</v>
      </c>
      <c r="F23" s="75" t="s">
        <v>15</v>
      </c>
      <c r="G23" s="75" t="s">
        <v>16</v>
      </c>
      <c r="H23" s="75" t="s">
        <v>17</v>
      </c>
    </row>
    <row r="24" spans="1:13" s="9" customFormat="1">
      <c r="A24" s="44">
        <v>110.108</v>
      </c>
      <c r="B24" s="43" t="s">
        <v>61</v>
      </c>
      <c r="C24" s="39">
        <v>4</v>
      </c>
      <c r="D24" s="39"/>
      <c r="E24" s="39"/>
      <c r="F24" s="39" t="s">
        <v>62</v>
      </c>
      <c r="G24" s="113" t="s">
        <v>26</v>
      </c>
      <c r="H24" s="113" t="s">
        <v>26</v>
      </c>
    </row>
    <row r="25" spans="1:13" s="9" customFormat="1">
      <c r="A25" s="44">
        <v>110.10899999999999</v>
      </c>
      <c r="B25" s="43" t="s">
        <v>63</v>
      </c>
      <c r="C25" s="39">
        <v>4</v>
      </c>
      <c r="D25" s="39"/>
      <c r="E25" s="39"/>
      <c r="F25" s="39" t="s">
        <v>62</v>
      </c>
      <c r="G25" s="113" t="s">
        <v>31</v>
      </c>
      <c r="H25" s="113" t="s">
        <v>31</v>
      </c>
      <c r="J25" s="45"/>
      <c r="K25" s="45"/>
      <c r="L25" s="45"/>
    </row>
    <row r="26" spans="1:13" s="9" customFormat="1">
      <c r="A26" s="44">
        <v>110.202</v>
      </c>
      <c r="B26" s="43" t="s">
        <v>64</v>
      </c>
      <c r="C26" s="39">
        <v>4</v>
      </c>
      <c r="D26" s="39"/>
      <c r="E26" s="39"/>
      <c r="F26" s="39" t="s">
        <v>62</v>
      </c>
      <c r="G26" s="113" t="s">
        <v>35</v>
      </c>
      <c r="H26" s="113" t="s">
        <v>35</v>
      </c>
      <c r="J26" s="45"/>
      <c r="K26" s="45"/>
      <c r="L26" s="45"/>
    </row>
    <row r="27" spans="1:13" s="45" customFormat="1">
      <c r="A27" s="77"/>
      <c r="B27" s="43" t="s">
        <v>65</v>
      </c>
      <c r="C27" s="39">
        <v>4</v>
      </c>
      <c r="D27" s="39"/>
      <c r="E27" s="39"/>
      <c r="F27" s="39" t="s">
        <v>62</v>
      </c>
      <c r="G27" s="114" t="s">
        <v>46</v>
      </c>
      <c r="H27" s="114" t="s">
        <v>46</v>
      </c>
    </row>
    <row r="28" spans="1:13" s="9" customFormat="1" ht="46.5">
      <c r="A28" s="44"/>
      <c r="B28" s="42" t="s">
        <v>66</v>
      </c>
      <c r="C28" s="39">
        <v>4</v>
      </c>
      <c r="D28" s="39"/>
      <c r="E28" s="39"/>
      <c r="F28" s="39" t="s">
        <v>62</v>
      </c>
      <c r="G28" s="114" t="s">
        <v>42</v>
      </c>
      <c r="H28" s="114" t="s">
        <v>42</v>
      </c>
      <c r="J28" s="5"/>
      <c r="K28" s="5"/>
      <c r="L28" s="5"/>
    </row>
    <row r="29" spans="1:13" s="9" customFormat="1" ht="93">
      <c r="A29" s="44"/>
      <c r="B29" s="42" t="s">
        <v>67</v>
      </c>
      <c r="C29" s="39">
        <v>4</v>
      </c>
      <c r="D29" s="39"/>
      <c r="E29" s="39"/>
      <c r="F29" s="39" t="s">
        <v>62</v>
      </c>
      <c r="G29" s="113" t="s">
        <v>38</v>
      </c>
      <c r="H29" s="113" t="s">
        <v>38</v>
      </c>
      <c r="J29" s="5"/>
      <c r="K29" s="5"/>
      <c r="L29" s="5"/>
    </row>
    <row r="30" spans="1:13">
      <c r="A30" s="61"/>
      <c r="B30" s="51"/>
      <c r="C30" s="102">
        <f>SUM(C24:C29)</f>
        <v>24</v>
      </c>
      <c r="D30" s="48"/>
      <c r="E30" s="75">
        <f>SUM(E24:E29)</f>
        <v>0</v>
      </c>
      <c r="F30" s="50"/>
      <c r="G30" s="48"/>
      <c r="H30" s="48"/>
    </row>
    <row r="31" spans="1:13">
      <c r="A31" s="61"/>
      <c r="B31" s="9"/>
      <c r="C31" s="48"/>
      <c r="D31" s="49"/>
      <c r="E31" s="50"/>
      <c r="F31" s="48"/>
      <c r="G31" s="48"/>
      <c r="H31" s="48"/>
    </row>
    <row r="32" spans="1:13" ht="42" customHeight="1">
      <c r="A32" s="138" t="s">
        <v>68</v>
      </c>
      <c r="B32" s="138"/>
      <c r="C32" s="138"/>
      <c r="D32" s="138"/>
      <c r="E32" s="138"/>
      <c r="F32" s="138"/>
      <c r="G32" s="138"/>
      <c r="H32" s="138"/>
    </row>
    <row r="33" spans="1:12" ht="36">
      <c r="A33" s="83" t="s">
        <v>10</v>
      </c>
      <c r="B33" s="84" t="s">
        <v>11</v>
      </c>
      <c r="C33" s="84" t="s">
        <v>12</v>
      </c>
      <c r="D33" s="84" t="s">
        <v>13</v>
      </c>
      <c r="E33" s="84" t="s">
        <v>14</v>
      </c>
      <c r="F33" s="84" t="s">
        <v>15</v>
      </c>
      <c r="G33" s="84" t="s">
        <v>16</v>
      </c>
      <c r="H33" s="84" t="s">
        <v>17</v>
      </c>
    </row>
    <row r="34" spans="1:12" s="9" customFormat="1" ht="46.5">
      <c r="A34" s="44"/>
      <c r="B34" s="64" t="s">
        <v>69</v>
      </c>
      <c r="C34" s="107">
        <v>3</v>
      </c>
      <c r="D34" s="107"/>
      <c r="E34" s="107"/>
      <c r="F34" s="107"/>
      <c r="G34" s="113" t="s">
        <v>26</v>
      </c>
      <c r="H34" s="113" t="s">
        <v>31</v>
      </c>
    </row>
    <row r="35" spans="1:12" s="9" customFormat="1">
      <c r="A35" s="44"/>
      <c r="B35" s="38"/>
      <c r="C35" s="107">
        <v>3</v>
      </c>
      <c r="D35" s="107"/>
      <c r="E35" s="107"/>
      <c r="F35" s="107"/>
      <c r="G35" s="114" t="s">
        <v>31</v>
      </c>
      <c r="H35" s="114" t="s">
        <v>31</v>
      </c>
      <c r="J35" s="45"/>
      <c r="K35" s="45"/>
      <c r="L35" s="45"/>
    </row>
    <row r="36" spans="1:12" s="9" customFormat="1">
      <c r="A36" s="44"/>
      <c r="B36" s="42"/>
      <c r="C36" s="107">
        <v>3</v>
      </c>
      <c r="D36" s="107"/>
      <c r="E36" s="107"/>
      <c r="F36" s="107"/>
      <c r="G36" s="114" t="s">
        <v>38</v>
      </c>
      <c r="H36" s="114" t="s">
        <v>38</v>
      </c>
      <c r="J36" s="45"/>
      <c r="K36" s="45"/>
      <c r="L36" s="45"/>
    </row>
    <row r="37" spans="1:12" s="45" customFormat="1">
      <c r="A37" s="44"/>
      <c r="B37" s="43"/>
      <c r="C37" s="107">
        <v>3</v>
      </c>
      <c r="D37" s="107"/>
      <c r="E37" s="107"/>
      <c r="F37" s="107"/>
      <c r="G37" s="114" t="s">
        <v>42</v>
      </c>
      <c r="H37" s="114" t="s">
        <v>42</v>
      </c>
    </row>
    <row r="38" spans="1:12" s="45" customFormat="1" ht="24">
      <c r="A38" s="44"/>
      <c r="B38" s="43" t="s">
        <v>70</v>
      </c>
      <c r="C38" s="107">
        <v>3</v>
      </c>
      <c r="D38" s="107"/>
      <c r="E38" s="107"/>
      <c r="F38" s="107"/>
      <c r="G38" s="114" t="s">
        <v>49</v>
      </c>
      <c r="H38" s="114" t="s">
        <v>49</v>
      </c>
    </row>
    <row r="39" spans="1:12" s="45" customFormat="1" ht="24">
      <c r="A39" s="44"/>
      <c r="B39" s="43" t="s">
        <v>70</v>
      </c>
      <c r="C39" s="107">
        <v>3</v>
      </c>
      <c r="D39" s="107"/>
      <c r="E39" s="107"/>
      <c r="F39" s="107"/>
      <c r="G39" s="114" t="s">
        <v>53</v>
      </c>
      <c r="H39" s="114" t="s">
        <v>53</v>
      </c>
      <c r="J39" s="9"/>
      <c r="K39" s="9"/>
      <c r="L39" s="9"/>
    </row>
    <row r="40" spans="1:12" s="45" customFormat="1">
      <c r="A40" s="61"/>
      <c r="B40" s="9"/>
      <c r="C40" s="85">
        <f>SUM(C34:C39)</f>
        <v>18</v>
      </c>
      <c r="D40" s="48"/>
      <c r="E40" s="86">
        <f>SUM(D34:D39)</f>
        <v>0</v>
      </c>
      <c r="F40" s="48"/>
      <c r="G40" s="48"/>
      <c r="H40" s="48"/>
      <c r="J40" s="9"/>
      <c r="K40" s="9"/>
      <c r="L40" s="9"/>
    </row>
    <row r="41" spans="1:12">
      <c r="A41" s="61"/>
      <c r="B41" s="9"/>
      <c r="C41" s="48"/>
      <c r="D41" s="49"/>
      <c r="E41" s="50"/>
      <c r="F41" s="48"/>
      <c r="G41" s="48"/>
      <c r="H41" s="48"/>
    </row>
    <row r="42" spans="1:12">
      <c r="A42" s="139" t="s">
        <v>71</v>
      </c>
      <c r="B42" s="139"/>
      <c r="C42" s="139"/>
      <c r="D42" s="139"/>
      <c r="E42" s="139"/>
      <c r="F42" s="139"/>
      <c r="G42" s="139"/>
      <c r="H42" s="139"/>
    </row>
    <row r="43" spans="1:12" ht="36">
      <c r="A43" s="87" t="s">
        <v>10</v>
      </c>
      <c r="B43" s="88" t="s">
        <v>11</v>
      </c>
      <c r="C43" s="88" t="s">
        <v>12</v>
      </c>
      <c r="D43" s="88" t="s">
        <v>72</v>
      </c>
      <c r="E43" s="88" t="s">
        <v>14</v>
      </c>
      <c r="F43" s="88" t="s">
        <v>15</v>
      </c>
      <c r="G43" s="88" t="s">
        <v>16</v>
      </c>
      <c r="H43" s="88" t="s">
        <v>17</v>
      </c>
    </row>
    <row r="44" spans="1:12" ht="12.75" customHeight="1">
      <c r="A44" s="123" t="s">
        <v>73</v>
      </c>
      <c r="B44" s="123"/>
      <c r="C44" s="123"/>
      <c r="D44" s="123"/>
      <c r="E44" s="123"/>
      <c r="F44" s="123"/>
      <c r="G44" s="123"/>
      <c r="H44" s="123"/>
    </row>
    <row r="45" spans="1:12" ht="12.75" customHeight="1">
      <c r="A45" s="124" t="s">
        <v>24</v>
      </c>
      <c r="B45" s="124"/>
      <c r="C45" s="124"/>
      <c r="D45" s="124"/>
      <c r="E45" s="124"/>
      <c r="F45" s="124"/>
      <c r="G45" s="124"/>
      <c r="H45" s="124"/>
    </row>
    <row r="46" spans="1:12" s="45" customFormat="1" ht="12.75" customHeight="1">
      <c r="A46" s="44" t="s">
        <v>74</v>
      </c>
      <c r="B46" s="43" t="s">
        <v>75</v>
      </c>
      <c r="C46" s="107">
        <v>0.5</v>
      </c>
      <c r="D46" s="107"/>
      <c r="E46" s="107"/>
      <c r="F46" s="107" t="s">
        <v>76</v>
      </c>
      <c r="G46" s="115" t="s">
        <v>26</v>
      </c>
      <c r="H46" s="107"/>
      <c r="J46" s="9"/>
      <c r="K46" s="9"/>
      <c r="L46" s="9"/>
    </row>
    <row r="47" spans="1:12" s="45" customFormat="1">
      <c r="A47" s="44" t="s">
        <v>77</v>
      </c>
      <c r="B47" s="43" t="s">
        <v>78</v>
      </c>
      <c r="C47" s="107">
        <v>0.5</v>
      </c>
      <c r="D47" s="107"/>
      <c r="E47" s="107"/>
      <c r="F47" s="107" t="s">
        <v>76</v>
      </c>
      <c r="G47" s="115" t="s">
        <v>31</v>
      </c>
      <c r="H47" s="107"/>
      <c r="J47" s="9"/>
      <c r="K47" s="9"/>
      <c r="L47" s="9"/>
    </row>
    <row r="48" spans="1:12" s="45" customFormat="1">
      <c r="A48" s="77" t="s">
        <v>79</v>
      </c>
      <c r="B48" s="43" t="s">
        <v>80</v>
      </c>
      <c r="C48" s="107">
        <v>2</v>
      </c>
      <c r="D48" s="107"/>
      <c r="E48" s="107"/>
      <c r="F48" s="107" t="s">
        <v>76</v>
      </c>
      <c r="G48" s="115" t="s">
        <v>26</v>
      </c>
      <c r="H48" s="107"/>
      <c r="J48" s="9"/>
      <c r="K48" s="9"/>
      <c r="L48" s="9"/>
    </row>
    <row r="49" spans="1:12" s="45" customFormat="1">
      <c r="A49" s="77" t="s">
        <v>81</v>
      </c>
      <c r="B49" s="43" t="s">
        <v>82</v>
      </c>
      <c r="C49" s="107">
        <v>3</v>
      </c>
      <c r="D49" s="107"/>
      <c r="E49" s="107"/>
      <c r="F49" s="107" t="s">
        <v>76</v>
      </c>
      <c r="G49" s="115" t="s">
        <v>31</v>
      </c>
      <c r="H49" s="107"/>
    </row>
    <row r="50" spans="1:12" s="45" customFormat="1">
      <c r="A50" s="44" t="s">
        <v>83</v>
      </c>
      <c r="B50" s="43" t="s">
        <v>84</v>
      </c>
      <c r="C50" s="107">
        <v>1</v>
      </c>
      <c r="D50" s="107"/>
      <c r="E50" s="107"/>
      <c r="F50" s="107" t="s">
        <v>76</v>
      </c>
      <c r="G50" s="115" t="s">
        <v>26</v>
      </c>
      <c r="H50" s="107"/>
    </row>
    <row r="51" spans="1:12" s="45" customFormat="1">
      <c r="A51" s="44" t="s">
        <v>85</v>
      </c>
      <c r="B51" s="43" t="s">
        <v>86</v>
      </c>
      <c r="C51" s="107">
        <v>1</v>
      </c>
      <c r="D51" s="107"/>
      <c r="E51" s="107"/>
      <c r="F51" s="107" t="s">
        <v>76</v>
      </c>
      <c r="G51" s="115" t="s">
        <v>31</v>
      </c>
      <c r="H51" s="107"/>
    </row>
    <row r="52" spans="1:12">
      <c r="A52" s="124" t="s">
        <v>36</v>
      </c>
      <c r="B52" s="124"/>
      <c r="C52" s="124"/>
      <c r="D52" s="124"/>
      <c r="E52" s="124"/>
      <c r="F52" s="124"/>
      <c r="G52" s="124"/>
      <c r="H52" s="124"/>
    </row>
    <row r="53" spans="1:12">
      <c r="A53" s="44" t="s">
        <v>74</v>
      </c>
      <c r="B53" s="43" t="s">
        <v>75</v>
      </c>
      <c r="C53" s="107">
        <v>0.5</v>
      </c>
      <c r="D53" s="107"/>
      <c r="E53" s="107"/>
      <c r="F53" s="107" t="s">
        <v>76</v>
      </c>
      <c r="G53" s="107"/>
      <c r="H53" s="115" t="s">
        <v>26</v>
      </c>
    </row>
    <row r="54" spans="1:12">
      <c r="A54" s="44" t="s">
        <v>77</v>
      </c>
      <c r="B54" s="43" t="s">
        <v>78</v>
      </c>
      <c r="C54" s="107">
        <v>0.5</v>
      </c>
      <c r="D54" s="107"/>
      <c r="E54" s="107"/>
      <c r="F54" s="107" t="s">
        <v>76</v>
      </c>
      <c r="G54" s="107"/>
      <c r="H54" s="115" t="s">
        <v>31</v>
      </c>
    </row>
    <row r="55" spans="1:12" s="45" customFormat="1" ht="81.75">
      <c r="A55" s="77"/>
      <c r="B55" s="43" t="s">
        <v>87</v>
      </c>
      <c r="C55" s="39">
        <v>3</v>
      </c>
      <c r="D55" s="39"/>
      <c r="E55" s="39"/>
      <c r="F55" s="39" t="s">
        <v>76</v>
      </c>
      <c r="G55" s="107"/>
      <c r="H55" s="115" t="s">
        <v>26</v>
      </c>
    </row>
    <row r="56" spans="1:12" s="45" customFormat="1">
      <c r="A56" s="77" t="s">
        <v>81</v>
      </c>
      <c r="B56" s="43" t="s">
        <v>82</v>
      </c>
      <c r="C56" s="107">
        <v>3</v>
      </c>
      <c r="D56" s="107"/>
      <c r="E56" s="107"/>
      <c r="F56" s="107" t="s">
        <v>76</v>
      </c>
      <c r="G56" s="107"/>
      <c r="H56" s="115" t="s">
        <v>31</v>
      </c>
    </row>
    <row r="57" spans="1:12" s="45" customFormat="1">
      <c r="A57" s="123" t="s">
        <v>88</v>
      </c>
      <c r="B57" s="123"/>
      <c r="C57" s="123"/>
      <c r="D57" s="123"/>
      <c r="E57" s="123"/>
      <c r="F57" s="123"/>
      <c r="G57" s="123"/>
      <c r="H57" s="123"/>
    </row>
    <row r="58" spans="1:12">
      <c r="A58" s="124" t="s">
        <v>89</v>
      </c>
      <c r="B58" s="124"/>
      <c r="C58" s="124"/>
      <c r="D58" s="124"/>
      <c r="E58" s="124"/>
      <c r="F58" s="124"/>
      <c r="G58" s="124"/>
      <c r="H58" s="124"/>
    </row>
    <row r="59" spans="1:12" s="45" customFormat="1">
      <c r="A59" s="77" t="s">
        <v>90</v>
      </c>
      <c r="B59" s="43" t="s">
        <v>91</v>
      </c>
      <c r="C59" s="39">
        <v>3</v>
      </c>
      <c r="D59" s="39"/>
      <c r="E59" s="39"/>
      <c r="F59" s="39" t="s">
        <v>76</v>
      </c>
      <c r="G59" s="113" t="s">
        <v>38</v>
      </c>
      <c r="H59" s="39"/>
      <c r="J59" s="9"/>
      <c r="K59" s="9"/>
      <c r="L59" s="9"/>
    </row>
    <row r="60" spans="1:12" s="45" customFormat="1">
      <c r="A60" s="77" t="s">
        <v>92</v>
      </c>
      <c r="B60" s="43" t="s">
        <v>93</v>
      </c>
      <c r="C60" s="39">
        <v>1</v>
      </c>
      <c r="D60" s="39"/>
      <c r="E60" s="39"/>
      <c r="F60" s="39" t="s">
        <v>76</v>
      </c>
      <c r="G60" s="113" t="s">
        <v>38</v>
      </c>
      <c r="H60" s="39"/>
      <c r="J60" s="9"/>
      <c r="K60" s="9"/>
      <c r="L60" s="9"/>
    </row>
    <row r="61" spans="1:12">
      <c r="A61" s="124" t="s">
        <v>94</v>
      </c>
      <c r="B61" s="124"/>
      <c r="C61" s="124"/>
      <c r="D61" s="124"/>
      <c r="E61" s="124"/>
      <c r="F61" s="124"/>
      <c r="G61" s="124"/>
      <c r="H61" s="124"/>
    </row>
    <row r="62" spans="1:12" s="45" customFormat="1" ht="24">
      <c r="A62" s="77" t="s">
        <v>95</v>
      </c>
      <c r="B62" s="43" t="s">
        <v>96</v>
      </c>
      <c r="C62" s="39">
        <v>3</v>
      </c>
      <c r="D62" s="39"/>
      <c r="E62" s="39"/>
      <c r="F62" s="39" t="s">
        <v>97</v>
      </c>
      <c r="G62" s="39"/>
      <c r="H62" s="113" t="s">
        <v>42</v>
      </c>
      <c r="J62" s="9"/>
      <c r="K62" s="9"/>
      <c r="L62" s="9"/>
    </row>
    <row r="63" spans="1:12" s="45" customFormat="1">
      <c r="A63" s="77" t="s">
        <v>92</v>
      </c>
      <c r="B63" s="43" t="s">
        <v>93</v>
      </c>
      <c r="C63" s="39">
        <v>1</v>
      </c>
      <c r="D63" s="39"/>
      <c r="E63" s="39"/>
      <c r="F63" s="39" t="s">
        <v>76</v>
      </c>
      <c r="G63" s="39"/>
      <c r="H63" s="113" t="s">
        <v>38</v>
      </c>
      <c r="J63" s="9"/>
      <c r="K63" s="9"/>
      <c r="L63" s="9"/>
    </row>
    <row r="64" spans="1:12" s="45" customFormat="1" ht="12.75" customHeight="1">
      <c r="A64" s="123" t="s">
        <v>98</v>
      </c>
      <c r="B64" s="123"/>
      <c r="C64" s="123"/>
      <c r="D64" s="123"/>
      <c r="E64" s="123"/>
      <c r="F64" s="123"/>
      <c r="G64" s="123"/>
      <c r="H64" s="123"/>
    </row>
    <row r="65" spans="1:12" s="45" customFormat="1">
      <c r="A65" s="77" t="s">
        <v>99</v>
      </c>
      <c r="B65" s="43" t="s">
        <v>100</v>
      </c>
      <c r="C65" s="39">
        <v>4</v>
      </c>
      <c r="D65" s="39"/>
      <c r="E65" s="39"/>
      <c r="F65" s="39" t="s">
        <v>76</v>
      </c>
      <c r="G65" s="115" t="s">
        <v>35</v>
      </c>
      <c r="H65" s="115" t="s">
        <v>35</v>
      </c>
    </row>
    <row r="66" spans="1:12" s="45" customFormat="1">
      <c r="A66" s="77">
        <v>530.202</v>
      </c>
      <c r="B66" s="43" t="s">
        <v>101</v>
      </c>
      <c r="C66" s="39">
        <v>3</v>
      </c>
      <c r="D66" s="39"/>
      <c r="E66" s="39"/>
      <c r="F66" s="39" t="s">
        <v>76</v>
      </c>
      <c r="G66" s="115" t="s">
        <v>38</v>
      </c>
      <c r="H66" s="115" t="s">
        <v>38</v>
      </c>
    </row>
    <row r="67" spans="1:12" s="9" customFormat="1">
      <c r="A67" s="44" t="s">
        <v>102</v>
      </c>
      <c r="B67" s="43" t="s">
        <v>103</v>
      </c>
      <c r="C67" s="107">
        <v>1</v>
      </c>
      <c r="D67" s="107"/>
      <c r="E67" s="107"/>
      <c r="F67" s="107" t="s">
        <v>76</v>
      </c>
      <c r="G67" s="115" t="s">
        <v>38</v>
      </c>
      <c r="H67" s="115" t="s">
        <v>38</v>
      </c>
      <c r="J67" s="45"/>
      <c r="K67" s="45"/>
      <c r="L67" s="45"/>
    </row>
    <row r="68" spans="1:12" s="9" customFormat="1">
      <c r="A68" s="77">
        <v>530.23099999999999</v>
      </c>
      <c r="B68" s="43" t="s">
        <v>104</v>
      </c>
      <c r="C68" s="39">
        <v>3</v>
      </c>
      <c r="D68" s="39"/>
      <c r="E68" s="39"/>
      <c r="F68" s="39" t="s">
        <v>76</v>
      </c>
      <c r="G68" s="115" t="s">
        <v>35</v>
      </c>
      <c r="H68" s="115" t="s">
        <v>35</v>
      </c>
      <c r="J68" s="45"/>
      <c r="K68" s="45"/>
      <c r="L68" s="45"/>
    </row>
    <row r="69" spans="1:12" s="9" customFormat="1">
      <c r="A69" s="77">
        <v>530.23199999999997</v>
      </c>
      <c r="B69" s="43" t="s">
        <v>105</v>
      </c>
      <c r="C69" s="39">
        <v>1</v>
      </c>
      <c r="D69" s="39"/>
      <c r="E69" s="39"/>
      <c r="F69" s="39" t="s">
        <v>97</v>
      </c>
      <c r="G69" s="115" t="s">
        <v>35</v>
      </c>
      <c r="H69" s="115" t="s">
        <v>35</v>
      </c>
      <c r="J69" s="45"/>
      <c r="K69" s="45"/>
      <c r="L69" s="45"/>
    </row>
    <row r="70" spans="1:12" s="45" customFormat="1">
      <c r="A70" s="77">
        <v>530.327</v>
      </c>
      <c r="B70" s="43" t="s">
        <v>106</v>
      </c>
      <c r="C70" s="39">
        <v>3</v>
      </c>
      <c r="D70" s="39"/>
      <c r="E70" s="39"/>
      <c r="F70" s="39" t="s">
        <v>76</v>
      </c>
      <c r="G70" s="115" t="s">
        <v>42</v>
      </c>
      <c r="H70" s="115" t="s">
        <v>42</v>
      </c>
      <c r="J70" s="9"/>
      <c r="K70" s="9"/>
      <c r="L70" s="9"/>
    </row>
    <row r="71" spans="1:12" s="45" customFormat="1">
      <c r="A71" s="77">
        <v>530.32899999999995</v>
      </c>
      <c r="B71" s="43" t="s">
        <v>107</v>
      </c>
      <c r="C71" s="39">
        <v>1</v>
      </c>
      <c r="D71" s="39"/>
      <c r="E71" s="39"/>
      <c r="F71" s="39" t="s">
        <v>76</v>
      </c>
      <c r="G71" s="115" t="s">
        <v>42</v>
      </c>
      <c r="H71" s="115" t="s">
        <v>42</v>
      </c>
    </row>
    <row r="72" spans="1:12" s="45" customFormat="1">
      <c r="A72" s="60"/>
      <c r="B72" s="52"/>
      <c r="C72" s="89">
        <f>SUM(C65:C71,C59:C60,C46:C51)</f>
        <v>28</v>
      </c>
      <c r="D72" s="46"/>
      <c r="E72" s="90">
        <f>SUM(E65:E71,E55:E56,E46:E51)</f>
        <v>0</v>
      </c>
      <c r="F72" s="46"/>
      <c r="G72" s="46"/>
      <c r="H72" s="46"/>
    </row>
    <row r="73" spans="1:12" s="45" customFormat="1">
      <c r="A73" s="61"/>
      <c r="B73" s="9"/>
      <c r="C73" s="48"/>
      <c r="D73" s="49"/>
      <c r="E73" s="50"/>
      <c r="F73" s="48"/>
      <c r="G73" s="48"/>
      <c r="H73" s="48"/>
    </row>
    <row r="74" spans="1:12" s="45" customFormat="1">
      <c r="A74" s="117" t="s">
        <v>108</v>
      </c>
      <c r="B74" s="117"/>
      <c r="C74" s="117"/>
      <c r="D74" s="117"/>
      <c r="E74" s="117"/>
      <c r="F74" s="117"/>
      <c r="G74" s="117"/>
      <c r="H74" s="117"/>
    </row>
    <row r="75" spans="1:12" s="9" customFormat="1" ht="36">
      <c r="A75" s="91" t="s">
        <v>10</v>
      </c>
      <c r="B75" s="66" t="s">
        <v>11</v>
      </c>
      <c r="C75" s="66" t="s">
        <v>12</v>
      </c>
      <c r="D75" s="66" t="s">
        <v>72</v>
      </c>
      <c r="E75" s="66" t="s">
        <v>14</v>
      </c>
      <c r="F75" s="66" t="s">
        <v>15</v>
      </c>
      <c r="G75" s="66" t="s">
        <v>16</v>
      </c>
      <c r="H75" s="66" t="s">
        <v>17</v>
      </c>
      <c r="J75" s="45"/>
      <c r="K75" s="45"/>
      <c r="L75" s="45"/>
    </row>
    <row r="76" spans="1:12" s="9" customFormat="1">
      <c r="A76" s="77"/>
      <c r="B76" s="43" t="s">
        <v>109</v>
      </c>
      <c r="C76" s="39">
        <v>3</v>
      </c>
      <c r="D76" s="39"/>
      <c r="E76" s="39"/>
      <c r="F76" s="107"/>
      <c r="G76" s="114" t="s">
        <v>46</v>
      </c>
      <c r="H76" s="114" t="s">
        <v>46</v>
      </c>
      <c r="J76" s="45"/>
      <c r="K76" s="45"/>
      <c r="L76" s="45"/>
    </row>
    <row r="77" spans="1:12" s="45" customFormat="1">
      <c r="A77" s="77"/>
      <c r="B77" s="43" t="s">
        <v>110</v>
      </c>
      <c r="C77" s="39">
        <v>3</v>
      </c>
      <c r="D77" s="39"/>
      <c r="E77" s="39"/>
      <c r="F77" s="107"/>
      <c r="G77" s="114" t="s">
        <v>46</v>
      </c>
      <c r="H77" s="114" t="s">
        <v>46</v>
      </c>
    </row>
    <row r="78" spans="1:12" s="45" customFormat="1">
      <c r="A78" s="77"/>
      <c r="B78" s="43" t="s">
        <v>111</v>
      </c>
      <c r="C78" s="39">
        <v>3</v>
      </c>
      <c r="D78" s="39"/>
      <c r="E78" s="39"/>
      <c r="F78" s="107"/>
      <c r="G78" s="114" t="s">
        <v>49</v>
      </c>
      <c r="H78" s="114" t="s">
        <v>49</v>
      </c>
      <c r="J78" s="9"/>
      <c r="K78" s="9"/>
      <c r="L78" s="9"/>
    </row>
    <row r="79" spans="1:12" s="45" customFormat="1">
      <c r="A79" s="77"/>
      <c r="B79" s="43" t="s">
        <v>112</v>
      </c>
      <c r="C79" s="39">
        <v>3</v>
      </c>
      <c r="D79" s="39"/>
      <c r="E79" s="39"/>
      <c r="F79" s="107"/>
      <c r="G79" s="114" t="s">
        <v>49</v>
      </c>
      <c r="H79" s="114" t="s">
        <v>49</v>
      </c>
      <c r="J79" s="9"/>
      <c r="K79" s="9"/>
      <c r="L79" s="9"/>
    </row>
    <row r="80" spans="1:12" s="45" customFormat="1">
      <c r="A80" s="77"/>
      <c r="B80" s="43" t="s">
        <v>113</v>
      </c>
      <c r="C80" s="39">
        <v>3</v>
      </c>
      <c r="D80" s="39"/>
      <c r="E80" s="39"/>
      <c r="F80" s="107"/>
      <c r="G80" s="114" t="s">
        <v>53</v>
      </c>
      <c r="H80" s="114" t="s">
        <v>53</v>
      </c>
    </row>
    <row r="81" spans="1:12" s="45" customFormat="1" ht="13.5" customHeight="1">
      <c r="A81" s="60"/>
      <c r="C81" s="92">
        <f>SUM(C76:C80)</f>
        <v>15</v>
      </c>
      <c r="D81" s="46"/>
      <c r="E81" s="110">
        <f>SUM(E76:E80)</f>
        <v>0</v>
      </c>
      <c r="F81" s="46"/>
      <c r="G81" s="46"/>
      <c r="H81" s="46"/>
    </row>
    <row r="82" spans="1:12" s="45" customFormat="1">
      <c r="A82" s="61"/>
      <c r="B82" s="9"/>
      <c r="C82" s="48"/>
      <c r="D82" s="49"/>
      <c r="E82" s="50"/>
      <c r="F82" s="48"/>
      <c r="G82" s="48"/>
      <c r="H82" s="48"/>
    </row>
    <row r="83" spans="1:12" s="45" customFormat="1" ht="29.25" customHeight="1">
      <c r="A83" s="154" t="s">
        <v>114</v>
      </c>
      <c r="B83" s="154"/>
      <c r="C83" s="154"/>
      <c r="D83" s="154"/>
      <c r="E83" s="154"/>
      <c r="F83" s="154"/>
      <c r="G83" s="154"/>
      <c r="H83" s="154"/>
    </row>
    <row r="84" spans="1:12" s="9" customFormat="1" ht="36">
      <c r="A84" s="93" t="s">
        <v>10</v>
      </c>
      <c r="B84" s="65" t="s">
        <v>11</v>
      </c>
      <c r="C84" s="65" t="s">
        <v>12</v>
      </c>
      <c r="D84" s="65" t="s">
        <v>72</v>
      </c>
      <c r="E84" s="65" t="s">
        <v>14</v>
      </c>
      <c r="F84" s="65" t="s">
        <v>15</v>
      </c>
      <c r="G84" s="65" t="s">
        <v>16</v>
      </c>
      <c r="H84" s="65" t="s">
        <v>17</v>
      </c>
      <c r="J84" s="45"/>
      <c r="K84" s="45"/>
      <c r="L84" s="45"/>
    </row>
    <row r="85" spans="1:12">
      <c r="A85" s="77"/>
      <c r="B85" s="43"/>
      <c r="C85" s="2">
        <v>3</v>
      </c>
      <c r="D85" s="2"/>
      <c r="E85" s="2"/>
      <c r="F85" s="107"/>
      <c r="G85" s="114" t="s">
        <v>42</v>
      </c>
      <c r="H85" s="114" t="s">
        <v>38</v>
      </c>
    </row>
    <row r="86" spans="1:12">
      <c r="A86" s="77"/>
      <c r="B86" s="43"/>
      <c r="C86" s="2">
        <v>3</v>
      </c>
      <c r="D86" s="2"/>
      <c r="E86" s="2"/>
      <c r="F86" s="107"/>
      <c r="G86" s="114" t="s">
        <v>42</v>
      </c>
      <c r="H86" s="114" t="s">
        <v>42</v>
      </c>
    </row>
    <row r="87" spans="1:12">
      <c r="A87" s="77"/>
      <c r="B87" s="43"/>
      <c r="C87" s="2">
        <v>3</v>
      </c>
      <c r="D87" s="2"/>
      <c r="E87" s="2"/>
      <c r="F87" s="107"/>
      <c r="G87" s="114" t="s">
        <v>46</v>
      </c>
      <c r="H87" s="114" t="s">
        <v>46</v>
      </c>
    </row>
    <row r="88" spans="1:12">
      <c r="A88" s="77"/>
      <c r="B88" s="43"/>
      <c r="C88" s="2">
        <v>3</v>
      </c>
      <c r="D88" s="2"/>
      <c r="E88" s="2"/>
      <c r="F88" s="107"/>
      <c r="G88" s="114" t="s">
        <v>46</v>
      </c>
      <c r="H88" s="114" t="s">
        <v>46</v>
      </c>
    </row>
    <row r="89" spans="1:12">
      <c r="A89" s="77"/>
      <c r="B89" s="43"/>
      <c r="C89" s="39">
        <v>3</v>
      </c>
      <c r="D89" s="39"/>
      <c r="E89" s="39"/>
      <c r="F89" s="107"/>
      <c r="G89" s="114" t="s">
        <v>49</v>
      </c>
      <c r="H89" s="114" t="s">
        <v>49</v>
      </c>
    </row>
    <row r="90" spans="1:12">
      <c r="A90" s="77"/>
      <c r="B90" s="43"/>
      <c r="C90" s="94">
        <v>3</v>
      </c>
      <c r="D90" s="94"/>
      <c r="E90" s="39"/>
      <c r="F90" s="107"/>
      <c r="G90" s="114" t="s">
        <v>53</v>
      </c>
      <c r="H90" s="114" t="s">
        <v>53</v>
      </c>
    </row>
    <row r="91" spans="1:12">
      <c r="A91" s="60"/>
      <c r="B91" s="45"/>
      <c r="C91" s="95">
        <f>SUM(C85:C90)</f>
        <v>18</v>
      </c>
      <c r="D91" s="46"/>
      <c r="E91" s="96">
        <f>SUM(D88:D90)</f>
        <v>0</v>
      </c>
      <c r="F91" s="46"/>
      <c r="G91" s="46"/>
      <c r="H91" s="46"/>
    </row>
    <row r="92" spans="1:12">
      <c r="A92" s="61"/>
      <c r="B92" s="9"/>
      <c r="C92" s="48"/>
      <c r="D92" s="49"/>
      <c r="E92" s="50"/>
      <c r="F92" s="48"/>
      <c r="G92" s="48"/>
      <c r="H92" s="48"/>
      <c r="I92" s="7"/>
    </row>
    <row r="93" spans="1:12">
      <c r="A93" s="153" t="s">
        <v>115</v>
      </c>
      <c r="B93" s="153"/>
      <c r="C93" s="153"/>
      <c r="D93" s="153"/>
      <c r="E93" s="153"/>
      <c r="F93" s="153"/>
      <c r="G93" s="153"/>
      <c r="H93" s="153"/>
      <c r="I93" s="7"/>
    </row>
    <row r="94" spans="1:12" ht="36">
      <c r="A94" s="97" t="s">
        <v>10</v>
      </c>
      <c r="B94" s="76" t="s">
        <v>11</v>
      </c>
      <c r="C94" s="76" t="s">
        <v>12</v>
      </c>
      <c r="D94" s="76" t="s">
        <v>72</v>
      </c>
      <c r="E94" s="76" t="s">
        <v>14</v>
      </c>
      <c r="F94" s="76" t="s">
        <v>15</v>
      </c>
      <c r="G94" s="76" t="s">
        <v>16</v>
      </c>
      <c r="H94" s="76" t="s">
        <v>17</v>
      </c>
    </row>
    <row r="95" spans="1:12">
      <c r="A95" s="44">
        <v>530.40300000000002</v>
      </c>
      <c r="B95" s="43" t="s">
        <v>116</v>
      </c>
      <c r="C95" s="107">
        <v>4</v>
      </c>
      <c r="D95" s="107"/>
      <c r="E95" s="107"/>
      <c r="F95" s="107" t="s">
        <v>76</v>
      </c>
      <c r="G95" s="115" t="s">
        <v>49</v>
      </c>
      <c r="H95" s="115" t="s">
        <v>49</v>
      </c>
    </row>
    <row r="96" spans="1:12">
      <c r="A96" s="44">
        <v>530.404</v>
      </c>
      <c r="B96" s="43" t="s">
        <v>117</v>
      </c>
      <c r="C96" s="107">
        <v>4</v>
      </c>
      <c r="D96" s="107"/>
      <c r="E96" s="107"/>
      <c r="F96" s="107" t="s">
        <v>76</v>
      </c>
      <c r="G96" s="115" t="s">
        <v>53</v>
      </c>
      <c r="H96" s="115" t="s">
        <v>53</v>
      </c>
    </row>
    <row r="97" spans="1:8">
      <c r="C97" s="98">
        <f>SUM(C95:C96)</f>
        <v>8</v>
      </c>
      <c r="E97" s="105">
        <f>SUM(E95:E96)</f>
        <v>0</v>
      </c>
      <c r="F97" s="6"/>
      <c r="G97" s="6"/>
      <c r="H97" s="6"/>
    </row>
    <row r="98" spans="1:8">
      <c r="A98" s="63"/>
      <c r="B98" s="13"/>
      <c r="C98" s="8"/>
      <c r="D98" s="14"/>
      <c r="E98" s="10"/>
      <c r="F98" s="8"/>
      <c r="G98" s="8"/>
      <c r="H98" s="8"/>
    </row>
    <row r="99" spans="1:8" s="13" customFormat="1">
      <c r="A99" s="157" t="s">
        <v>118</v>
      </c>
      <c r="B99" s="157"/>
      <c r="C99" s="157"/>
      <c r="D99" s="157"/>
      <c r="E99" s="157"/>
      <c r="F99" s="157"/>
      <c r="G99" s="157"/>
      <c r="H99" s="157"/>
    </row>
    <row r="100" spans="1:8" s="13" customFormat="1">
      <c r="A100" s="159" t="s">
        <v>10</v>
      </c>
      <c r="B100" s="158" t="s">
        <v>11</v>
      </c>
      <c r="C100" s="158" t="s">
        <v>12</v>
      </c>
      <c r="D100" s="158" t="s">
        <v>72</v>
      </c>
      <c r="E100" s="158" t="s">
        <v>14</v>
      </c>
      <c r="F100" s="158" t="s">
        <v>15</v>
      </c>
      <c r="G100" s="158" t="s">
        <v>18</v>
      </c>
      <c r="H100" s="158"/>
    </row>
    <row r="101" spans="1:8">
      <c r="A101" s="159"/>
      <c r="B101" s="158"/>
      <c r="C101" s="158"/>
      <c r="D101" s="158"/>
      <c r="E101" s="158"/>
      <c r="F101" s="158"/>
      <c r="G101" s="158"/>
      <c r="H101" s="158"/>
    </row>
    <row r="102" spans="1:8">
      <c r="A102" s="44"/>
      <c r="B102" s="38"/>
      <c r="C102" s="107"/>
      <c r="D102" s="107"/>
      <c r="E102" s="107"/>
      <c r="F102" s="107"/>
      <c r="G102" s="142"/>
      <c r="H102" s="142"/>
    </row>
    <row r="103" spans="1:8">
      <c r="A103" s="44"/>
      <c r="B103" s="38"/>
      <c r="C103" s="107"/>
      <c r="D103" s="107"/>
      <c r="E103" s="107"/>
      <c r="F103" s="107"/>
      <c r="G103" s="142"/>
      <c r="H103" s="142"/>
    </row>
    <row r="104" spans="1:8">
      <c r="A104" s="44"/>
      <c r="B104" s="99"/>
      <c r="C104" s="107"/>
      <c r="D104" s="107"/>
      <c r="E104" s="107"/>
      <c r="F104" s="107"/>
      <c r="G104" s="142"/>
      <c r="H104" s="142"/>
    </row>
    <row r="105" spans="1:8">
      <c r="C105" s="100">
        <f>SUM(C102:C104)</f>
        <v>0</v>
      </c>
      <c r="E105" s="101">
        <f>SUM(E102:E104)</f>
        <v>0</v>
      </c>
      <c r="F105" s="6"/>
      <c r="G105" s="6"/>
      <c r="H105" s="6"/>
    </row>
    <row r="106" spans="1:8" s="17" customFormat="1" ht="13.5" customHeight="1">
      <c r="A106" s="63"/>
      <c r="B106" s="13"/>
      <c r="C106" s="8"/>
      <c r="D106" s="14"/>
      <c r="E106" s="10"/>
      <c r="F106" s="8"/>
      <c r="G106" s="8"/>
      <c r="H106" s="8"/>
    </row>
    <row r="107" spans="1:8" s="16" customFormat="1" ht="15">
      <c r="A107" s="143" t="s">
        <v>119</v>
      </c>
      <c r="B107" s="143"/>
      <c r="C107" s="143"/>
      <c r="D107" s="143"/>
      <c r="E107" s="143"/>
      <c r="F107" s="143"/>
      <c r="G107" s="143"/>
      <c r="H107" s="143"/>
    </row>
    <row r="108" spans="1:8" s="9" customFormat="1">
      <c r="A108" s="124" t="s">
        <v>120</v>
      </c>
      <c r="B108" s="124"/>
      <c r="C108" s="124"/>
      <c r="D108" s="124"/>
      <c r="E108" s="124"/>
      <c r="F108" s="124"/>
      <c r="G108" s="124"/>
      <c r="H108" s="124"/>
    </row>
    <row r="109" spans="1:8" s="9" customFormat="1">
      <c r="A109" s="148" t="s">
        <v>121</v>
      </c>
      <c r="B109" s="148"/>
      <c r="C109" s="148"/>
      <c r="D109" s="148"/>
      <c r="E109" s="149"/>
      <c r="F109" s="149"/>
      <c r="G109" s="149"/>
      <c r="H109" s="149"/>
    </row>
    <row r="110" spans="1:8" s="9" customFormat="1">
      <c r="A110" s="148" t="s">
        <v>122</v>
      </c>
      <c r="B110" s="148"/>
      <c r="C110" s="148"/>
      <c r="D110" s="148"/>
      <c r="E110" s="149"/>
      <c r="F110" s="149"/>
      <c r="G110" s="149"/>
      <c r="H110" s="149"/>
    </row>
    <row r="111" spans="1:8" s="9" customFormat="1">
      <c r="A111" s="62"/>
      <c r="B111" s="5"/>
      <c r="C111" s="7"/>
      <c r="D111" s="7"/>
      <c r="E111" s="7"/>
      <c r="F111" s="7"/>
      <c r="G111" s="7"/>
      <c r="H111" s="7"/>
    </row>
    <row r="112" spans="1:8" s="9" customFormat="1" ht="25.5">
      <c r="A112" s="62"/>
      <c r="B112" s="5"/>
      <c r="C112" s="34" t="s">
        <v>12</v>
      </c>
      <c r="D112"/>
      <c r="E112" s="35" t="s">
        <v>14</v>
      </c>
      <c r="F112" s="7"/>
      <c r="G112" s="7"/>
      <c r="H112" s="7"/>
    </row>
    <row r="113" spans="1:8" s="9" customFormat="1">
      <c r="A113" s="144" t="s">
        <v>123</v>
      </c>
      <c r="B113" s="145"/>
      <c r="C113" s="70">
        <f>SUM(C105,C97,C91,C81,C72,C40,C30,C20)</f>
        <v>127</v>
      </c>
      <c r="D113"/>
      <c r="E113" s="15">
        <f>SUM(E105,E97,E91,E81,E72,E40,E30,E20)</f>
        <v>0</v>
      </c>
      <c r="F113" s="6"/>
      <c r="G113" s="6"/>
      <c r="H113" s="6"/>
    </row>
    <row r="114" spans="1:8" s="9" customFormat="1" ht="13.5" thickBot="1">
      <c r="A114" s="62"/>
      <c r="B114" s="5"/>
      <c r="C114" s="7"/>
      <c r="D114" s="7"/>
      <c r="E114" s="7"/>
      <c r="F114" s="7"/>
      <c r="G114" s="7"/>
      <c r="H114" s="7"/>
    </row>
    <row r="115" spans="1:8" s="9" customFormat="1" ht="93.75" customHeight="1">
      <c r="A115" s="150" t="s">
        <v>124</v>
      </c>
      <c r="B115" s="151"/>
      <c r="C115" s="151"/>
      <c r="D115" s="151"/>
      <c r="E115" s="151"/>
      <c r="F115" s="151"/>
      <c r="G115" s="151"/>
      <c r="H115" s="152"/>
    </row>
    <row r="116" spans="1:8" s="9" customFormat="1" ht="23.25">
      <c r="A116" s="56"/>
      <c r="B116" s="57"/>
      <c r="C116" s="57"/>
      <c r="D116" s="58"/>
      <c r="E116" s="155"/>
      <c r="F116" s="155"/>
      <c r="G116" s="155"/>
      <c r="H116" s="156"/>
    </row>
    <row r="117" spans="1:8" s="9" customFormat="1" ht="15.75" thickBot="1">
      <c r="A117" s="146" t="s">
        <v>125</v>
      </c>
      <c r="B117" s="147"/>
      <c r="C117" s="109"/>
      <c r="D117" s="59"/>
      <c r="E117" s="140" t="s">
        <v>126</v>
      </c>
      <c r="F117" s="140"/>
      <c r="G117" s="140"/>
      <c r="H117" s="141"/>
    </row>
    <row r="118" spans="1:8" s="9" customFormat="1" ht="12">
      <c r="A118" s="61"/>
      <c r="C118" s="48"/>
      <c r="D118" s="48"/>
      <c r="E118" s="48"/>
      <c r="F118" s="48"/>
      <c r="G118" s="48"/>
      <c r="H118" s="48"/>
    </row>
    <row r="119" spans="1:8" s="9" customFormat="1" ht="12">
      <c r="A119" s="61"/>
      <c r="C119" s="48"/>
      <c r="D119" s="48"/>
      <c r="E119" s="48"/>
      <c r="F119" s="48"/>
      <c r="G119" s="48"/>
      <c r="H119" s="48"/>
    </row>
    <row r="120" spans="1:8" s="9" customFormat="1" ht="12">
      <c r="A120" s="61"/>
      <c r="C120" s="48"/>
      <c r="D120" s="48"/>
      <c r="E120" s="48"/>
      <c r="F120" s="48"/>
      <c r="G120" s="48"/>
      <c r="H120" s="48"/>
    </row>
    <row r="121" spans="1:8" s="9" customFormat="1" ht="12">
      <c r="A121" s="61"/>
      <c r="C121" s="48"/>
      <c r="D121" s="48"/>
      <c r="E121" s="48"/>
      <c r="F121" s="48"/>
      <c r="G121" s="48"/>
      <c r="H121" s="48"/>
    </row>
    <row r="122" spans="1:8" s="9" customFormat="1" ht="12">
      <c r="A122" s="61"/>
      <c r="C122" s="48"/>
      <c r="D122" s="48"/>
      <c r="E122" s="48"/>
      <c r="F122" s="48"/>
      <c r="G122" s="48"/>
      <c r="H122" s="48"/>
    </row>
    <row r="123" spans="1:8" s="9" customFormat="1" ht="12">
      <c r="A123" s="61"/>
      <c r="C123" s="48"/>
      <c r="D123" s="48"/>
      <c r="E123" s="48"/>
      <c r="F123" s="48"/>
      <c r="G123" s="48"/>
      <c r="H123" s="48"/>
    </row>
    <row r="124" spans="1:8" s="9" customFormat="1" ht="12">
      <c r="A124" s="61"/>
      <c r="C124" s="48"/>
      <c r="D124" s="48"/>
      <c r="E124" s="48"/>
      <c r="F124" s="48"/>
      <c r="G124" s="48"/>
      <c r="H124" s="48"/>
    </row>
    <row r="125" spans="1:8" s="9" customFormat="1" ht="12">
      <c r="A125" s="61"/>
      <c r="C125" s="48"/>
      <c r="D125" s="48"/>
      <c r="E125" s="48"/>
      <c r="F125" s="48"/>
      <c r="G125" s="48"/>
      <c r="H125" s="48"/>
    </row>
    <row r="126" spans="1:8" s="9" customFormat="1" ht="12">
      <c r="A126" s="61"/>
      <c r="C126" s="48"/>
      <c r="D126" s="48"/>
      <c r="E126" s="48"/>
      <c r="F126" s="48"/>
      <c r="G126" s="48"/>
      <c r="H126" s="48"/>
    </row>
    <row r="127" spans="1:8" s="9" customFormat="1" ht="12">
      <c r="A127" s="61"/>
      <c r="C127" s="48"/>
      <c r="D127" s="48"/>
      <c r="E127" s="48"/>
      <c r="F127" s="48"/>
      <c r="G127" s="48"/>
      <c r="H127" s="48"/>
    </row>
    <row r="128" spans="1:8" s="9" customFormat="1" ht="12">
      <c r="A128" s="61"/>
      <c r="C128" s="48"/>
      <c r="D128" s="48"/>
      <c r="E128" s="48"/>
      <c r="F128" s="48"/>
      <c r="G128" s="48"/>
      <c r="H128" s="48"/>
    </row>
    <row r="129" spans="1:8" s="9" customFormat="1" ht="12">
      <c r="A129" s="61"/>
      <c r="C129" s="48"/>
      <c r="D129" s="48"/>
      <c r="E129" s="48"/>
      <c r="F129" s="48"/>
      <c r="G129" s="48"/>
      <c r="H129" s="48"/>
    </row>
    <row r="130" spans="1:8" s="9" customFormat="1" ht="12">
      <c r="A130" s="61"/>
      <c r="C130" s="48"/>
      <c r="D130" s="48"/>
      <c r="E130" s="48"/>
      <c r="F130" s="48"/>
      <c r="G130" s="48"/>
      <c r="H130" s="48"/>
    </row>
    <row r="131" spans="1:8" s="9" customFormat="1" ht="12">
      <c r="A131" s="61"/>
      <c r="C131" s="48"/>
      <c r="D131" s="48"/>
      <c r="E131" s="48"/>
      <c r="F131" s="48"/>
      <c r="G131" s="48"/>
      <c r="H131" s="48"/>
    </row>
    <row r="132" spans="1:8" s="9" customFormat="1" ht="12">
      <c r="A132" s="61"/>
      <c r="C132" s="48"/>
      <c r="D132" s="48"/>
      <c r="E132" s="48"/>
      <c r="F132" s="48"/>
      <c r="G132" s="48"/>
      <c r="H132" s="48"/>
    </row>
    <row r="133" spans="1:8" s="9" customFormat="1" ht="12">
      <c r="A133" s="61"/>
      <c r="C133" s="48"/>
      <c r="D133" s="48"/>
      <c r="E133" s="48"/>
      <c r="F133" s="48"/>
      <c r="G133" s="48"/>
      <c r="H133" s="48"/>
    </row>
    <row r="134" spans="1:8" s="9" customFormat="1" ht="12">
      <c r="A134" s="61"/>
      <c r="C134" s="48"/>
      <c r="D134" s="48"/>
      <c r="E134" s="48"/>
      <c r="F134" s="48"/>
      <c r="G134" s="48"/>
      <c r="H134" s="48"/>
    </row>
    <row r="135" spans="1:8" s="9" customFormat="1" ht="12">
      <c r="A135" s="61"/>
      <c r="C135" s="48"/>
      <c r="D135" s="48"/>
      <c r="E135" s="48"/>
      <c r="F135" s="48"/>
      <c r="G135" s="48"/>
      <c r="H135" s="48"/>
    </row>
    <row r="136" spans="1:8" s="9" customFormat="1" ht="12">
      <c r="A136" s="61"/>
      <c r="C136" s="48"/>
      <c r="D136" s="48"/>
      <c r="E136" s="48"/>
      <c r="F136" s="48"/>
      <c r="G136" s="48"/>
      <c r="H136" s="48"/>
    </row>
    <row r="137" spans="1:8" s="9" customFormat="1" ht="12">
      <c r="A137" s="61"/>
      <c r="C137" s="48"/>
      <c r="D137" s="48"/>
      <c r="E137" s="48"/>
      <c r="F137" s="48"/>
      <c r="G137" s="48"/>
      <c r="H137" s="48"/>
    </row>
    <row r="138" spans="1:8" s="9" customFormat="1" ht="12">
      <c r="A138" s="61"/>
      <c r="C138" s="48"/>
      <c r="D138" s="48"/>
      <c r="E138" s="48"/>
      <c r="F138" s="48"/>
      <c r="G138" s="48"/>
      <c r="H138" s="48"/>
    </row>
    <row r="139" spans="1:8" s="9" customFormat="1" ht="12">
      <c r="A139" s="61"/>
      <c r="C139" s="48"/>
      <c r="D139" s="48"/>
      <c r="E139" s="48"/>
      <c r="F139" s="48"/>
      <c r="G139" s="48"/>
      <c r="H139" s="48"/>
    </row>
    <row r="140" spans="1:8" s="9" customFormat="1" ht="12">
      <c r="A140" s="61"/>
      <c r="C140" s="48"/>
      <c r="D140" s="48"/>
      <c r="E140" s="48"/>
      <c r="F140" s="48"/>
      <c r="G140" s="48"/>
      <c r="H140" s="48"/>
    </row>
    <row r="141" spans="1:8" s="9" customFormat="1" ht="12">
      <c r="A141" s="61"/>
      <c r="C141" s="48"/>
      <c r="D141" s="48"/>
      <c r="E141" s="48"/>
      <c r="F141" s="48"/>
      <c r="G141" s="48"/>
      <c r="H141" s="48"/>
    </row>
    <row r="142" spans="1:8" s="9" customFormat="1" ht="12">
      <c r="A142" s="61"/>
      <c r="C142" s="48"/>
      <c r="D142" s="48"/>
      <c r="E142" s="48"/>
      <c r="F142" s="48"/>
      <c r="G142" s="48"/>
      <c r="H142" s="48"/>
    </row>
    <row r="143" spans="1:8" s="9" customFormat="1" ht="12">
      <c r="A143" s="61"/>
      <c r="C143" s="48"/>
      <c r="D143" s="48"/>
      <c r="E143" s="48"/>
      <c r="F143" s="48"/>
      <c r="G143" s="48"/>
      <c r="H143" s="48"/>
    </row>
    <row r="144" spans="1:8" s="9" customFormat="1" ht="12">
      <c r="A144" s="61"/>
      <c r="C144" s="48"/>
      <c r="D144" s="48"/>
      <c r="E144" s="48"/>
      <c r="F144" s="48"/>
      <c r="G144" s="48"/>
      <c r="H144" s="48"/>
    </row>
    <row r="145" spans="1:8" s="9" customFormat="1" ht="12">
      <c r="A145" s="61"/>
      <c r="C145" s="48"/>
      <c r="D145" s="48"/>
      <c r="E145" s="48"/>
      <c r="F145" s="48"/>
      <c r="G145" s="48"/>
      <c r="H145" s="48"/>
    </row>
    <row r="146" spans="1:8" s="9" customFormat="1" ht="12">
      <c r="A146" s="61"/>
      <c r="C146" s="48"/>
      <c r="D146" s="48"/>
      <c r="E146" s="48"/>
      <c r="F146" s="48"/>
      <c r="G146" s="48"/>
      <c r="H146" s="48"/>
    </row>
    <row r="147" spans="1:8" s="9" customFormat="1" ht="12">
      <c r="A147" s="61"/>
      <c r="C147" s="48"/>
      <c r="D147" s="48"/>
      <c r="E147" s="48"/>
      <c r="F147" s="48"/>
      <c r="G147" s="48"/>
      <c r="H147" s="48"/>
    </row>
    <row r="148" spans="1:8" s="9" customFormat="1" ht="12">
      <c r="A148" s="61"/>
      <c r="C148" s="48"/>
      <c r="D148" s="48"/>
      <c r="E148" s="48"/>
      <c r="F148" s="48"/>
      <c r="G148" s="48"/>
      <c r="H148" s="48"/>
    </row>
    <row r="149" spans="1:8" s="9" customFormat="1" ht="12">
      <c r="A149" s="61"/>
      <c r="C149" s="48"/>
      <c r="D149" s="48"/>
      <c r="E149" s="48"/>
      <c r="F149" s="48"/>
      <c r="G149" s="48"/>
      <c r="H149" s="48"/>
    </row>
    <row r="150" spans="1:8" s="9" customFormat="1" ht="12">
      <c r="A150" s="61"/>
      <c r="C150" s="48"/>
      <c r="D150" s="48"/>
      <c r="E150" s="48"/>
      <c r="F150" s="48"/>
      <c r="G150" s="48"/>
      <c r="H150" s="48"/>
    </row>
    <row r="151" spans="1:8" s="9" customFormat="1" ht="12">
      <c r="A151" s="61"/>
      <c r="C151" s="48"/>
      <c r="D151" s="48"/>
      <c r="E151" s="48"/>
      <c r="F151" s="48"/>
      <c r="G151" s="48"/>
      <c r="H151" s="48"/>
    </row>
    <row r="152" spans="1:8" s="9" customFormat="1" ht="12">
      <c r="A152" s="61"/>
      <c r="C152" s="48"/>
      <c r="D152" s="48"/>
      <c r="E152" s="48"/>
      <c r="F152" s="48"/>
      <c r="G152" s="48"/>
      <c r="H152" s="48"/>
    </row>
    <row r="153" spans="1:8" s="9" customFormat="1" ht="12">
      <c r="A153" s="61"/>
      <c r="C153" s="48"/>
      <c r="D153" s="48"/>
      <c r="E153" s="48"/>
      <c r="F153" s="48"/>
      <c r="G153" s="48"/>
      <c r="H153" s="48"/>
    </row>
    <row r="154" spans="1:8" s="9" customFormat="1" ht="12">
      <c r="A154" s="61"/>
      <c r="C154" s="48"/>
      <c r="D154" s="48"/>
      <c r="E154" s="48"/>
      <c r="F154" s="48"/>
      <c r="G154" s="48"/>
      <c r="H154" s="48"/>
    </row>
    <row r="155" spans="1:8" s="9" customFormat="1" ht="12">
      <c r="A155" s="61"/>
      <c r="C155" s="48"/>
      <c r="D155" s="48"/>
      <c r="E155" s="48"/>
      <c r="F155" s="48"/>
      <c r="G155" s="48"/>
      <c r="H155" s="48"/>
    </row>
    <row r="156" spans="1:8" s="9" customFormat="1" ht="12">
      <c r="A156" s="61"/>
      <c r="C156" s="48"/>
      <c r="D156" s="48"/>
      <c r="E156" s="48"/>
      <c r="F156" s="48"/>
      <c r="G156" s="48"/>
      <c r="H156" s="48"/>
    </row>
    <row r="157" spans="1:8" s="9" customFormat="1" ht="12">
      <c r="A157" s="61"/>
      <c r="C157" s="48"/>
      <c r="D157" s="48"/>
      <c r="E157" s="48"/>
      <c r="F157" s="48"/>
      <c r="G157" s="48"/>
      <c r="H157" s="48"/>
    </row>
    <row r="158" spans="1:8" s="9" customFormat="1" ht="12">
      <c r="A158" s="61"/>
      <c r="C158" s="48"/>
      <c r="D158" s="48"/>
      <c r="E158" s="48"/>
      <c r="F158" s="48"/>
      <c r="G158" s="48"/>
      <c r="H158" s="48"/>
    </row>
    <row r="159" spans="1:8" s="9" customFormat="1" ht="12">
      <c r="A159" s="61"/>
      <c r="C159" s="48"/>
      <c r="D159" s="48"/>
      <c r="E159" s="48"/>
      <c r="F159" s="48"/>
      <c r="G159" s="48"/>
      <c r="H159" s="48"/>
    </row>
    <row r="160" spans="1:8" s="9" customFormat="1" ht="12">
      <c r="A160" s="61"/>
      <c r="C160" s="48"/>
      <c r="D160" s="48"/>
      <c r="E160" s="48"/>
      <c r="F160" s="48"/>
      <c r="G160" s="48"/>
      <c r="H160" s="48"/>
    </row>
    <row r="161" spans="1:8" s="9" customFormat="1" ht="12">
      <c r="A161" s="61"/>
      <c r="C161" s="48"/>
      <c r="D161" s="48"/>
      <c r="E161" s="48"/>
      <c r="F161" s="48"/>
      <c r="G161" s="48"/>
      <c r="H161" s="48"/>
    </row>
    <row r="162" spans="1:8" s="9" customFormat="1" ht="12">
      <c r="A162" s="61"/>
      <c r="C162" s="48"/>
      <c r="D162" s="48"/>
      <c r="E162" s="48"/>
      <c r="F162" s="48"/>
      <c r="G162" s="48"/>
      <c r="H162" s="48"/>
    </row>
    <row r="163" spans="1:8" s="9" customFormat="1" ht="12">
      <c r="A163" s="61"/>
      <c r="C163" s="48"/>
      <c r="D163" s="48"/>
      <c r="E163" s="48"/>
      <c r="F163" s="48"/>
      <c r="G163" s="48"/>
      <c r="H163" s="48"/>
    </row>
    <row r="164" spans="1:8" s="9" customFormat="1" ht="12">
      <c r="A164" s="61"/>
      <c r="C164" s="48"/>
      <c r="D164" s="48"/>
      <c r="E164" s="48"/>
      <c r="F164" s="48"/>
      <c r="G164" s="48"/>
      <c r="H164" s="48"/>
    </row>
    <row r="165" spans="1:8" s="9" customFormat="1" ht="12">
      <c r="A165" s="61"/>
      <c r="C165" s="48"/>
      <c r="D165" s="48"/>
      <c r="E165" s="48"/>
      <c r="F165" s="48"/>
      <c r="G165" s="48"/>
      <c r="H165" s="48"/>
    </row>
    <row r="166" spans="1:8" s="9" customFormat="1" ht="12">
      <c r="A166" s="61"/>
      <c r="C166" s="48"/>
      <c r="D166" s="48"/>
      <c r="E166" s="48"/>
      <c r="F166" s="48"/>
      <c r="G166" s="48"/>
      <c r="H166" s="48"/>
    </row>
    <row r="167" spans="1:8" s="9" customFormat="1" ht="12">
      <c r="A167" s="61"/>
      <c r="C167" s="48"/>
      <c r="D167" s="48"/>
      <c r="E167" s="48"/>
      <c r="F167" s="48"/>
      <c r="G167" s="48"/>
      <c r="H167" s="48"/>
    </row>
    <row r="168" spans="1:8" s="9" customFormat="1" ht="12">
      <c r="A168" s="61"/>
      <c r="C168" s="48"/>
      <c r="D168" s="48"/>
      <c r="E168" s="48"/>
      <c r="F168" s="48"/>
      <c r="G168" s="48"/>
      <c r="H168" s="48"/>
    </row>
    <row r="169" spans="1:8" s="9" customFormat="1" ht="12">
      <c r="A169" s="61"/>
      <c r="C169" s="48"/>
      <c r="D169" s="48"/>
      <c r="E169" s="48"/>
      <c r="F169" s="48"/>
      <c r="G169" s="48"/>
      <c r="H169" s="48"/>
    </row>
    <row r="170" spans="1:8" s="9" customFormat="1" ht="12">
      <c r="A170" s="61"/>
      <c r="C170" s="48"/>
      <c r="D170" s="48"/>
      <c r="E170" s="48"/>
      <c r="F170" s="48"/>
      <c r="G170" s="48"/>
      <c r="H170" s="48"/>
    </row>
    <row r="171" spans="1:8" s="9" customFormat="1" ht="12">
      <c r="A171" s="61"/>
      <c r="C171" s="48"/>
      <c r="D171" s="48"/>
      <c r="E171" s="48"/>
      <c r="F171" s="48"/>
      <c r="G171" s="48"/>
      <c r="H171" s="48"/>
    </row>
    <row r="172" spans="1:8" s="9" customFormat="1" ht="12">
      <c r="A172" s="61"/>
      <c r="C172" s="48"/>
      <c r="D172" s="48"/>
      <c r="E172" s="48"/>
      <c r="F172" s="48"/>
      <c r="G172" s="48"/>
      <c r="H172" s="48"/>
    </row>
    <row r="173" spans="1:8" s="9" customFormat="1" ht="12">
      <c r="A173" s="61"/>
      <c r="C173" s="48"/>
      <c r="D173" s="48"/>
      <c r="E173" s="48"/>
      <c r="F173" s="48"/>
      <c r="G173" s="48"/>
      <c r="H173" s="48"/>
    </row>
    <row r="174" spans="1:8" s="9" customFormat="1" ht="12">
      <c r="A174" s="61"/>
      <c r="C174" s="48"/>
      <c r="D174" s="48"/>
      <c r="E174" s="48"/>
      <c r="F174" s="48"/>
      <c r="G174" s="48"/>
      <c r="H174" s="48"/>
    </row>
    <row r="175" spans="1:8" s="9" customFormat="1" ht="12">
      <c r="A175" s="61"/>
      <c r="C175" s="48"/>
      <c r="D175" s="48"/>
      <c r="E175" s="48"/>
      <c r="F175" s="48"/>
      <c r="G175" s="48"/>
      <c r="H175" s="48"/>
    </row>
    <row r="176" spans="1:8" s="9" customFormat="1" ht="12">
      <c r="A176" s="61"/>
      <c r="C176" s="48"/>
      <c r="D176" s="48"/>
      <c r="E176" s="48"/>
      <c r="F176" s="48"/>
      <c r="G176" s="48"/>
      <c r="H176" s="48"/>
    </row>
    <row r="177" spans="1:12" s="9" customFormat="1" ht="12">
      <c r="A177" s="61"/>
      <c r="C177" s="48"/>
      <c r="D177" s="48"/>
      <c r="E177" s="48"/>
      <c r="F177" s="48"/>
      <c r="G177" s="48"/>
      <c r="H177" s="48"/>
    </row>
    <row r="178" spans="1:12" s="9" customFormat="1" ht="12">
      <c r="A178" s="61"/>
      <c r="C178" s="48"/>
      <c r="D178" s="48"/>
      <c r="E178" s="48"/>
      <c r="F178" s="48"/>
      <c r="G178" s="48"/>
      <c r="H178" s="48"/>
    </row>
    <row r="179" spans="1:12" s="9" customFormat="1" ht="12">
      <c r="A179" s="61"/>
      <c r="C179" s="48"/>
      <c r="D179" s="48"/>
      <c r="E179" s="48"/>
      <c r="F179" s="48"/>
      <c r="G179" s="48"/>
      <c r="H179" s="48"/>
    </row>
    <row r="180" spans="1:12" s="9" customFormat="1" ht="12">
      <c r="A180" s="61"/>
      <c r="C180" s="48"/>
      <c r="D180" s="48"/>
      <c r="E180" s="48"/>
      <c r="F180" s="48"/>
      <c r="G180" s="48"/>
      <c r="H180" s="48"/>
    </row>
    <row r="181" spans="1:12" s="9" customFormat="1" ht="12">
      <c r="A181" s="61"/>
      <c r="C181" s="48"/>
      <c r="D181" s="48"/>
      <c r="E181" s="48"/>
      <c r="F181" s="48"/>
      <c r="G181" s="48"/>
      <c r="H181" s="48"/>
    </row>
    <row r="182" spans="1:12" s="9" customFormat="1" ht="12">
      <c r="A182" s="61"/>
      <c r="C182" s="48"/>
      <c r="D182" s="48"/>
      <c r="E182" s="48"/>
      <c r="F182" s="48"/>
      <c r="G182" s="48"/>
      <c r="H182" s="48"/>
    </row>
    <row r="183" spans="1:12" s="9" customFormat="1">
      <c r="A183" s="61"/>
      <c r="C183" s="48"/>
      <c r="D183" s="48"/>
      <c r="E183" s="48"/>
      <c r="F183" s="48"/>
      <c r="G183" s="48"/>
      <c r="H183" s="48"/>
      <c r="J183" s="5"/>
      <c r="K183" s="5"/>
      <c r="L183" s="5"/>
    </row>
    <row r="184" spans="1:12" s="9" customFormat="1">
      <c r="A184" s="61"/>
      <c r="C184" s="48"/>
      <c r="D184" s="48"/>
      <c r="E184" s="48"/>
      <c r="F184" s="48"/>
      <c r="G184" s="48"/>
      <c r="H184" s="48"/>
      <c r="J184" s="5"/>
      <c r="K184" s="5"/>
      <c r="L184" s="5"/>
    </row>
    <row r="185" spans="1:12" s="9" customFormat="1">
      <c r="A185" s="61"/>
      <c r="C185" s="48"/>
      <c r="D185" s="48"/>
      <c r="E185" s="48"/>
      <c r="F185" s="48"/>
      <c r="G185" s="48"/>
      <c r="H185" s="48"/>
      <c r="J185" s="5"/>
      <c r="K185" s="5"/>
      <c r="L185" s="5"/>
    </row>
    <row r="186" spans="1:12" s="9" customFormat="1">
      <c r="A186" s="61"/>
      <c r="C186" s="48"/>
      <c r="D186" s="48"/>
      <c r="E186" s="48"/>
      <c r="F186" s="48"/>
      <c r="G186" s="48"/>
      <c r="H186" s="48"/>
      <c r="J186" s="5"/>
      <c r="K186" s="5"/>
      <c r="L186" s="5"/>
    </row>
    <row r="187" spans="1:12" s="9" customFormat="1">
      <c r="A187" s="61"/>
      <c r="C187" s="48"/>
      <c r="D187" s="48"/>
      <c r="E187" s="48"/>
      <c r="F187" s="48"/>
      <c r="G187" s="48"/>
      <c r="H187" s="48"/>
      <c r="J187" s="5"/>
      <c r="K187" s="5"/>
      <c r="L187" s="5"/>
    </row>
    <row r="188" spans="1:12" s="9" customFormat="1">
      <c r="A188" s="61"/>
      <c r="C188" s="48"/>
      <c r="D188" s="48"/>
      <c r="E188" s="48"/>
      <c r="F188" s="48"/>
      <c r="G188" s="48"/>
      <c r="H188" s="48"/>
      <c r="J188" s="5"/>
      <c r="K188" s="5"/>
      <c r="L188" s="5"/>
    </row>
    <row r="189" spans="1:12">
      <c r="A189" s="61"/>
      <c r="B189" s="9"/>
      <c r="C189" s="48"/>
      <c r="D189" s="48"/>
      <c r="E189" s="48"/>
      <c r="F189" s="48"/>
      <c r="G189" s="48"/>
      <c r="H189" s="48"/>
    </row>
    <row r="190" spans="1:12">
      <c r="A190" s="61"/>
      <c r="B190" s="9"/>
      <c r="C190" s="48"/>
      <c r="D190" s="48"/>
      <c r="E190" s="48"/>
      <c r="F190" s="48"/>
      <c r="G190" s="48"/>
      <c r="H190" s="48"/>
    </row>
    <row r="191" spans="1:12">
      <c r="A191" s="61"/>
      <c r="B191" s="9"/>
      <c r="C191" s="48"/>
      <c r="D191" s="48"/>
      <c r="E191" s="48"/>
      <c r="F191" s="48"/>
      <c r="G191" s="48"/>
      <c r="H191" s="48"/>
    </row>
    <row r="192" spans="1:12">
      <c r="A192" s="61"/>
      <c r="B192" s="9"/>
      <c r="C192" s="48"/>
      <c r="D192" s="48"/>
      <c r="E192" s="48"/>
      <c r="F192" s="48"/>
      <c r="G192" s="48"/>
      <c r="H192" s="48"/>
    </row>
    <row r="193" spans="1:8">
      <c r="A193" s="61"/>
      <c r="B193" s="9"/>
      <c r="C193" s="48"/>
      <c r="D193" s="48"/>
      <c r="E193" s="48"/>
      <c r="F193" s="48"/>
      <c r="G193" s="48"/>
      <c r="H193" s="48"/>
    </row>
    <row r="194" spans="1:8">
      <c r="A194" s="61"/>
      <c r="B194" s="9"/>
      <c r="C194" s="48"/>
      <c r="D194" s="48"/>
      <c r="E194" s="48"/>
      <c r="F194" s="48"/>
      <c r="G194" s="48"/>
      <c r="H194" s="48"/>
    </row>
    <row r="195" spans="1:8">
      <c r="A195" s="61"/>
      <c r="B195" s="9"/>
      <c r="C195" s="48"/>
      <c r="D195" s="48"/>
      <c r="E195" s="48"/>
      <c r="F195" s="48"/>
      <c r="G195" s="48"/>
      <c r="H195" s="48"/>
    </row>
    <row r="196" spans="1:8">
      <c r="A196" s="61"/>
      <c r="B196" s="9"/>
      <c r="C196" s="48"/>
      <c r="D196" s="48"/>
      <c r="E196" s="48"/>
      <c r="F196" s="48"/>
      <c r="G196" s="48"/>
      <c r="H196" s="48"/>
    </row>
    <row r="197" spans="1:8">
      <c r="A197" s="61"/>
      <c r="B197" s="9"/>
      <c r="C197" s="48"/>
      <c r="D197" s="48"/>
      <c r="E197" s="48"/>
      <c r="F197" s="48"/>
      <c r="G197" s="48"/>
      <c r="H197" s="48"/>
    </row>
    <row r="198" spans="1:8">
      <c r="A198" s="61"/>
      <c r="B198" s="9"/>
      <c r="C198" s="48"/>
      <c r="D198" s="48"/>
      <c r="E198" s="48"/>
      <c r="F198" s="48"/>
      <c r="G198" s="48"/>
      <c r="H198" s="48"/>
    </row>
  </sheetData>
  <mergeCells count="49">
    <mergeCell ref="A93:H93"/>
    <mergeCell ref="A83:H83"/>
    <mergeCell ref="E116:H116"/>
    <mergeCell ref="A99:H99"/>
    <mergeCell ref="G100:H101"/>
    <mergeCell ref="G102:H102"/>
    <mergeCell ref="F100:F101"/>
    <mergeCell ref="A100:A101"/>
    <mergeCell ref="B100:B101"/>
    <mergeCell ref="C100:C101"/>
    <mergeCell ref="D100:D101"/>
    <mergeCell ref="E100:E101"/>
    <mergeCell ref="A61:H61"/>
    <mergeCell ref="A52:H52"/>
    <mergeCell ref="A58:H58"/>
    <mergeCell ref="A57:H57"/>
    <mergeCell ref="E117:H117"/>
    <mergeCell ref="G103:H103"/>
    <mergeCell ref="G104:H104"/>
    <mergeCell ref="A107:H107"/>
    <mergeCell ref="A108:H108"/>
    <mergeCell ref="A113:B113"/>
    <mergeCell ref="A117:B117"/>
    <mergeCell ref="A109:D109"/>
    <mergeCell ref="A110:D110"/>
    <mergeCell ref="E109:H109"/>
    <mergeCell ref="E110:H110"/>
    <mergeCell ref="A115:H115"/>
    <mergeCell ref="A9:H9"/>
    <mergeCell ref="A12:H12"/>
    <mergeCell ref="A22:H22"/>
    <mergeCell ref="A32:H32"/>
    <mergeCell ref="A42:H42"/>
    <mergeCell ref="A74:H74"/>
    <mergeCell ref="A6:H6"/>
    <mergeCell ref="J1:M1"/>
    <mergeCell ref="J2:M2"/>
    <mergeCell ref="J3:M3"/>
    <mergeCell ref="J4:M4"/>
    <mergeCell ref="A64:H64"/>
    <mergeCell ref="A44:H44"/>
    <mergeCell ref="A45:H45"/>
    <mergeCell ref="A4:B4"/>
    <mergeCell ref="A1:H1"/>
    <mergeCell ref="A2:H2"/>
    <mergeCell ref="A3:H3"/>
    <mergeCell ref="C4:H4"/>
    <mergeCell ref="A8:H8"/>
    <mergeCell ref="A15:H15"/>
  </mergeCells>
  <dataValidations count="3">
    <dataValidation type="list" allowBlank="1" showInputMessage="1" showErrorMessage="1" sqref="F85:F90 F76:F80" xr:uid="{00000000-0002-0000-0000-000000000000}">
      <formula1>TypeElective</formula1>
    </dataValidation>
    <dataValidation type="list" allowBlank="1" showInputMessage="1" showErrorMessage="1" sqref="F34:F39" xr:uid="{00000000-0002-0000-0000-000001000000}">
      <formula1>Type2</formula1>
    </dataValidation>
    <dataValidation type="list" allowBlank="1" showInputMessage="1" showErrorMessage="1" sqref="F102:F104" xr:uid="{00000000-0002-0000-0000-000002000000}">
      <formula1>Type</formula1>
    </dataValidation>
  </dataValidations>
  <printOptions horizontalCentered="1"/>
  <pageMargins left="0.7" right="0.7" top="0.75" bottom="0.75" header="0.3" footer="0.3"/>
  <pageSetup scale="50"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137"/>
  <sheetViews>
    <sheetView workbookViewId="0">
      <pane ySplit="6" topLeftCell="A7" activePane="bottomLeft" state="frozen"/>
      <selection pane="bottomLeft" activeCell="A7" sqref="A7"/>
    </sheetView>
  </sheetViews>
  <sheetFormatPr defaultColWidth="8.85546875" defaultRowHeight="12.75"/>
  <cols>
    <col min="1" max="1" width="10.7109375" style="7" customWidth="1"/>
    <col min="2" max="2" width="45.28515625" style="5" customWidth="1"/>
    <col min="3" max="3" width="9.140625" style="7" customWidth="1"/>
    <col min="4" max="4" width="8" style="7" bestFit="1" customWidth="1"/>
    <col min="5" max="5" width="8" style="7" customWidth="1"/>
    <col min="6" max="6" width="7" style="7" customWidth="1"/>
    <col min="7" max="8" width="10.28515625" style="7" customWidth="1"/>
    <col min="9" max="9" width="2.85546875" style="5" customWidth="1"/>
    <col min="10" max="10" width="16.85546875" style="5" customWidth="1"/>
    <col min="11" max="11" width="9.7109375" style="5" customWidth="1"/>
    <col min="12" max="12" width="11.7109375" style="5" bestFit="1" customWidth="1"/>
    <col min="13" max="13" width="12.140625" style="5" customWidth="1"/>
    <col min="14" max="14" width="4.28515625" style="5" customWidth="1"/>
    <col min="15" max="15" width="15.140625" style="5" customWidth="1"/>
    <col min="16" max="16384" width="8.85546875" style="5"/>
  </cols>
  <sheetData>
    <row r="1" spans="1:18" ht="18">
      <c r="A1" s="127" t="s">
        <v>0</v>
      </c>
      <c r="B1" s="128"/>
      <c r="C1" s="128"/>
      <c r="D1" s="128"/>
      <c r="E1" s="128"/>
      <c r="F1" s="128"/>
      <c r="G1" s="128"/>
      <c r="H1" s="128"/>
      <c r="I1" s="7"/>
      <c r="J1" s="169" t="s">
        <v>1</v>
      </c>
      <c r="K1" s="170"/>
      <c r="L1" s="170"/>
      <c r="M1" s="170"/>
      <c r="N1" s="170"/>
      <c r="O1" s="171"/>
      <c r="P1" s="7"/>
      <c r="Q1" s="7"/>
    </row>
    <row r="2" spans="1:18" ht="12.75" customHeight="1">
      <c r="A2" s="129" t="s">
        <v>2</v>
      </c>
      <c r="B2" s="130"/>
      <c r="C2" s="130"/>
      <c r="D2" s="130"/>
      <c r="E2" s="130"/>
      <c r="F2" s="130"/>
      <c r="G2" s="130"/>
      <c r="H2" s="130"/>
      <c r="I2" s="7"/>
      <c r="J2" s="172" t="s">
        <v>3</v>
      </c>
      <c r="K2" s="173"/>
      <c r="L2" s="173"/>
      <c r="M2" s="173"/>
      <c r="N2" s="173"/>
      <c r="O2" s="174"/>
      <c r="P2" s="7"/>
      <c r="Q2" s="7"/>
    </row>
    <row r="3" spans="1:18" ht="24.75" customHeight="1">
      <c r="A3" s="131" t="s">
        <v>4</v>
      </c>
      <c r="B3" s="132"/>
      <c r="C3" s="132"/>
      <c r="D3" s="132"/>
      <c r="E3" s="132"/>
      <c r="F3" s="132"/>
      <c r="G3" s="132"/>
      <c r="H3" s="132"/>
      <c r="I3" s="7"/>
      <c r="J3" s="175" t="s">
        <v>5</v>
      </c>
      <c r="K3" s="176"/>
      <c r="L3" s="176"/>
      <c r="M3" s="176"/>
      <c r="N3" s="176"/>
      <c r="O3" s="177"/>
      <c r="P3" s="7"/>
      <c r="Q3" s="7"/>
    </row>
    <row r="4" spans="1:18" ht="15" customHeight="1">
      <c r="A4" s="125" t="s">
        <v>6</v>
      </c>
      <c r="B4" s="126"/>
      <c r="C4" s="133" t="s">
        <v>7</v>
      </c>
      <c r="D4" s="134"/>
      <c r="E4" s="134"/>
      <c r="F4" s="134"/>
      <c r="G4" s="134"/>
      <c r="H4" s="134"/>
      <c r="I4" s="7"/>
      <c r="J4" s="178" t="s">
        <v>8</v>
      </c>
      <c r="K4" s="179"/>
      <c r="L4" s="179"/>
      <c r="M4" s="179"/>
      <c r="N4" s="179"/>
      <c r="O4" s="180"/>
      <c r="P4" s="7"/>
      <c r="Q4" s="7"/>
    </row>
    <row r="5" spans="1:18" ht="9" customHeight="1">
      <c r="A5" s="71"/>
      <c r="B5" s="72"/>
      <c r="C5" s="73"/>
      <c r="D5" s="73"/>
      <c r="E5" s="73"/>
      <c r="F5" s="73"/>
      <c r="G5" s="74"/>
      <c r="H5" s="74"/>
      <c r="I5" s="7"/>
      <c r="P5" s="7"/>
      <c r="Q5" s="7"/>
    </row>
    <row r="6" spans="1:18" s="9" customFormat="1">
      <c r="A6" s="118" t="s">
        <v>9</v>
      </c>
      <c r="B6" s="118"/>
      <c r="C6" s="118"/>
      <c r="D6" s="118"/>
      <c r="E6" s="118"/>
      <c r="F6" s="118"/>
      <c r="G6" s="118"/>
      <c r="H6" s="118"/>
      <c r="I6" s="48"/>
      <c r="P6" s="48"/>
      <c r="Q6" s="48"/>
    </row>
    <row r="7" spans="1:18" ht="38.25">
      <c r="A7" s="78" t="s">
        <v>10</v>
      </c>
      <c r="B7" s="79" t="s">
        <v>11</v>
      </c>
      <c r="C7" s="79" t="s">
        <v>12</v>
      </c>
      <c r="D7" s="79" t="s">
        <v>13</v>
      </c>
      <c r="E7" s="79" t="s">
        <v>14</v>
      </c>
      <c r="F7" s="79" t="s">
        <v>15</v>
      </c>
      <c r="G7" s="79" t="s">
        <v>16</v>
      </c>
      <c r="H7" s="79" t="s">
        <v>17</v>
      </c>
      <c r="J7" s="111" t="s">
        <v>18</v>
      </c>
      <c r="K7" s="111" t="s">
        <v>19</v>
      </c>
      <c r="L7" s="111" t="s">
        <v>20</v>
      </c>
      <c r="M7" s="111" t="s">
        <v>21</v>
      </c>
      <c r="N7" s="111"/>
      <c r="O7" s="111" t="s">
        <v>127</v>
      </c>
    </row>
    <row r="8" spans="1:18">
      <c r="A8" s="135" t="s">
        <v>22</v>
      </c>
      <c r="B8" s="135"/>
      <c r="C8" s="135"/>
      <c r="D8" s="135"/>
      <c r="E8" s="135"/>
      <c r="F8" s="135"/>
      <c r="G8" s="135"/>
      <c r="H8" s="135"/>
      <c r="J8" s="2" t="s">
        <v>23</v>
      </c>
      <c r="K8" s="1">
        <v>2018</v>
      </c>
      <c r="L8" s="1">
        <f>SUMIF($G$1:$G$1000, K8, $C$1:$C$1000)</f>
        <v>0</v>
      </c>
      <c r="M8" s="1">
        <f>SUMIF($H$1:$H$1000, K8, $C$1:$C$1000)</f>
        <v>0</v>
      </c>
      <c r="N8" s="53"/>
      <c r="O8" s="54"/>
      <c r="R8" s="7"/>
    </row>
    <row r="9" spans="1:18">
      <c r="A9" s="136" t="s">
        <v>24</v>
      </c>
      <c r="B9" s="136"/>
      <c r="C9" s="136"/>
      <c r="D9" s="136"/>
      <c r="E9" s="136"/>
      <c r="F9" s="136"/>
      <c r="G9" s="136"/>
      <c r="H9" s="136"/>
      <c r="J9" s="2" t="s">
        <v>25</v>
      </c>
      <c r="K9" s="1" t="s">
        <v>26</v>
      </c>
      <c r="L9" s="1">
        <f>SUMIF($G$1:$G$1000, K9, $C$1:$C$1000)</f>
        <v>16.5</v>
      </c>
      <c r="M9" s="1">
        <f>SUMIF($H$1:$H$1000, K9, $C$1:$C$1000)</f>
        <v>15.5</v>
      </c>
      <c r="N9" s="53"/>
      <c r="O9" s="54"/>
      <c r="R9" s="7"/>
    </row>
    <row r="10" spans="1:18">
      <c r="A10" s="77" t="s">
        <v>27</v>
      </c>
      <c r="B10" s="43" t="s">
        <v>28</v>
      </c>
      <c r="C10" s="39">
        <v>3</v>
      </c>
      <c r="D10" s="39"/>
      <c r="E10" s="39"/>
      <c r="F10" s="39" t="s">
        <v>29</v>
      </c>
      <c r="G10" s="115" t="s">
        <v>26</v>
      </c>
      <c r="H10" s="39"/>
      <c r="J10" s="2" t="s">
        <v>30</v>
      </c>
      <c r="K10" s="1" t="s">
        <v>31</v>
      </c>
      <c r="L10" s="1">
        <f t="shared" ref="L10:M16" si="0">SUMIF($G$1:$G$1000, K10, $C$1:$C$1000)</f>
        <v>16.5</v>
      </c>
      <c r="M10" s="1">
        <f>SUMIF($H$1:$H$1000, K10, $C$1:$C$1000)</f>
        <v>16.5</v>
      </c>
      <c r="N10" s="53"/>
      <c r="O10" s="54"/>
      <c r="R10" s="7"/>
    </row>
    <row r="11" spans="1:18">
      <c r="A11" s="77" t="s">
        <v>32</v>
      </c>
      <c r="B11" s="43" t="s">
        <v>33</v>
      </c>
      <c r="C11" s="39">
        <v>2</v>
      </c>
      <c r="D11" s="39"/>
      <c r="E11" s="39"/>
      <c r="F11" s="39" t="s">
        <v>29</v>
      </c>
      <c r="G11" s="115" t="s">
        <v>31</v>
      </c>
      <c r="H11" s="39"/>
      <c r="J11" s="2" t="s">
        <v>34</v>
      </c>
      <c r="K11" s="1" t="s">
        <v>35</v>
      </c>
      <c r="L11" s="1">
        <f t="shared" si="0"/>
        <v>17</v>
      </c>
      <c r="M11" s="1">
        <f>SUMIF($H$1:$H$1000, K11, $C$1:$C$1000)</f>
        <v>17</v>
      </c>
      <c r="N11" s="53"/>
      <c r="O11" s="54"/>
      <c r="R11" s="7"/>
    </row>
    <row r="12" spans="1:18">
      <c r="A12" s="136" t="s">
        <v>94</v>
      </c>
      <c r="B12" s="136"/>
      <c r="C12" s="136"/>
      <c r="D12" s="136"/>
      <c r="E12" s="136"/>
      <c r="F12" s="136"/>
      <c r="G12" s="136"/>
      <c r="H12" s="136"/>
      <c r="J12" s="2" t="s">
        <v>37</v>
      </c>
      <c r="K12" s="1" t="s">
        <v>38</v>
      </c>
      <c r="L12" s="1">
        <f t="shared" si="0"/>
        <v>15</v>
      </c>
      <c r="M12" s="1">
        <f>SUMIF($H$1:$H$1000, K12, $C$1:$C$1000)</f>
        <v>15</v>
      </c>
      <c r="N12" s="53"/>
      <c r="O12" s="54"/>
      <c r="R12" s="7"/>
    </row>
    <row r="13" spans="1:18" ht="25.5">
      <c r="A13" s="77" t="s">
        <v>39</v>
      </c>
      <c r="B13" s="43" t="s">
        <v>40</v>
      </c>
      <c r="C13" s="39">
        <v>4</v>
      </c>
      <c r="D13" s="39"/>
      <c r="E13" s="39"/>
      <c r="F13" s="39" t="s">
        <v>29</v>
      </c>
      <c r="G13" s="39"/>
      <c r="H13" s="115" t="s">
        <v>26</v>
      </c>
      <c r="J13" s="2" t="s">
        <v>41</v>
      </c>
      <c r="K13" s="1" t="s">
        <v>42</v>
      </c>
      <c r="L13" s="1">
        <f t="shared" si="0"/>
        <v>17</v>
      </c>
      <c r="M13" s="1">
        <f>SUMIF($H$1:$H$1000, K13, $C$1:$C$1000)</f>
        <v>17</v>
      </c>
      <c r="N13" s="2" t="s">
        <v>128</v>
      </c>
      <c r="O13" s="55" t="s">
        <v>129</v>
      </c>
      <c r="R13" s="7"/>
    </row>
    <row r="14" spans="1:18" ht="25.5">
      <c r="A14" s="77" t="s">
        <v>43</v>
      </c>
      <c r="B14" s="43" t="s">
        <v>44</v>
      </c>
      <c r="C14" s="39">
        <v>1</v>
      </c>
      <c r="D14" s="39"/>
      <c r="E14" s="39"/>
      <c r="F14" s="39" t="s">
        <v>29</v>
      </c>
      <c r="G14" s="39"/>
      <c r="H14" s="115" t="s">
        <v>26</v>
      </c>
      <c r="J14" s="2" t="s">
        <v>45</v>
      </c>
      <c r="K14" s="1" t="s">
        <v>46</v>
      </c>
      <c r="L14" s="1">
        <f t="shared" si="0"/>
        <v>16</v>
      </c>
      <c r="M14" s="1">
        <f>SUMIF($H$1:$H$1000, K14, $C$1:$C$1000)</f>
        <v>16</v>
      </c>
      <c r="N14" s="2" t="s">
        <v>128</v>
      </c>
      <c r="O14" s="55" t="s">
        <v>129</v>
      </c>
      <c r="R14" s="7"/>
    </row>
    <row r="15" spans="1:18">
      <c r="A15" s="135" t="s">
        <v>47</v>
      </c>
      <c r="B15" s="135"/>
      <c r="C15" s="135"/>
      <c r="D15" s="135"/>
      <c r="E15" s="135"/>
      <c r="F15" s="135"/>
      <c r="G15" s="135"/>
      <c r="H15" s="135"/>
      <c r="J15" s="2" t="s">
        <v>48</v>
      </c>
      <c r="K15" s="2" t="s">
        <v>49</v>
      </c>
      <c r="L15" s="1">
        <f t="shared" si="0"/>
        <v>16</v>
      </c>
      <c r="M15" s="1">
        <f>SUMIF($H$1:$H$1000, K15, $C$1:$C$1000)</f>
        <v>16</v>
      </c>
      <c r="N15" s="2" t="s">
        <v>130</v>
      </c>
      <c r="O15" s="55" t="s">
        <v>131</v>
      </c>
      <c r="R15" s="7"/>
    </row>
    <row r="16" spans="1:18">
      <c r="A16" s="77" t="s">
        <v>50</v>
      </c>
      <c r="B16" s="43" t="s">
        <v>51</v>
      </c>
      <c r="C16" s="39">
        <v>3</v>
      </c>
      <c r="D16" s="39"/>
      <c r="E16" s="39"/>
      <c r="F16" s="39" t="s">
        <v>29</v>
      </c>
      <c r="G16" s="115" t="s">
        <v>26</v>
      </c>
      <c r="H16" s="115" t="s">
        <v>26</v>
      </c>
      <c r="J16" s="2" t="s">
        <v>52</v>
      </c>
      <c r="K16" s="2" t="s">
        <v>53</v>
      </c>
      <c r="L16" s="1">
        <f t="shared" si="0"/>
        <v>13</v>
      </c>
      <c r="M16" s="1">
        <f>SUMIF($H$1:$H$1000, K16, $C$1:$C$1000)</f>
        <v>13</v>
      </c>
      <c r="N16" s="2" t="s">
        <v>130</v>
      </c>
      <c r="O16" s="55" t="s">
        <v>131</v>
      </c>
      <c r="R16" s="7"/>
    </row>
    <row r="17" spans="1:18" ht="25.5">
      <c r="A17" s="77" t="s">
        <v>54</v>
      </c>
      <c r="B17" s="43" t="s">
        <v>55</v>
      </c>
      <c r="C17" s="39">
        <v>4</v>
      </c>
      <c r="D17" s="39"/>
      <c r="E17" s="39"/>
      <c r="F17" s="39" t="s">
        <v>29</v>
      </c>
      <c r="G17" s="113" t="s">
        <v>35</v>
      </c>
      <c r="H17" s="113" t="s">
        <v>35</v>
      </c>
      <c r="J17" s="2" t="s">
        <v>56</v>
      </c>
      <c r="K17" s="2" t="s">
        <v>132</v>
      </c>
      <c r="L17" s="54"/>
      <c r="M17" s="54"/>
      <c r="N17" s="54"/>
      <c r="O17" s="55" t="s">
        <v>133</v>
      </c>
      <c r="R17" s="7"/>
    </row>
    <row r="18" spans="1:18">
      <c r="A18" s="44">
        <v>173.11199999999999</v>
      </c>
      <c r="B18" s="43" t="s">
        <v>57</v>
      </c>
      <c r="C18" s="39">
        <v>1</v>
      </c>
      <c r="D18" s="39"/>
      <c r="E18" s="39"/>
      <c r="F18" s="39" t="s">
        <v>29</v>
      </c>
      <c r="G18" s="113" t="s">
        <v>35</v>
      </c>
      <c r="H18" s="113" t="s">
        <v>35</v>
      </c>
      <c r="J18" s="2" t="s">
        <v>134</v>
      </c>
      <c r="K18" s="2" t="s">
        <v>135</v>
      </c>
      <c r="L18" s="54"/>
      <c r="M18" s="54"/>
      <c r="N18" s="54"/>
      <c r="O18" s="55" t="s">
        <v>133</v>
      </c>
      <c r="R18" s="7"/>
    </row>
    <row r="19" spans="1:18">
      <c r="A19" s="77"/>
      <c r="B19" s="43" t="s">
        <v>59</v>
      </c>
      <c r="C19" s="39">
        <v>3</v>
      </c>
      <c r="D19" s="39"/>
      <c r="E19" s="39"/>
      <c r="F19" s="39" t="s">
        <v>29</v>
      </c>
      <c r="G19" s="113" t="s">
        <v>31</v>
      </c>
      <c r="H19" s="113" t="s">
        <v>31</v>
      </c>
      <c r="J19" s="111" t="s">
        <v>58</v>
      </c>
      <c r="K19" s="111"/>
      <c r="L19" s="111">
        <f>SUM(L8:L16)</f>
        <v>127</v>
      </c>
      <c r="M19" s="111">
        <f>SUM(M8:M16)</f>
        <v>126</v>
      </c>
      <c r="N19" s="111" t="s">
        <v>130</v>
      </c>
      <c r="O19" s="111" t="s">
        <v>136</v>
      </c>
      <c r="R19" s="7"/>
    </row>
    <row r="20" spans="1:18">
      <c r="A20" s="69"/>
      <c r="B20" s="52"/>
      <c r="C20" s="80">
        <f>SUM(C10:C11,C16:C19)</f>
        <v>16</v>
      </c>
      <c r="D20" s="47"/>
      <c r="E20" s="112">
        <f>SUM(E10:E11,E13:E14,E17:E19)</f>
        <v>0</v>
      </c>
      <c r="F20" s="47"/>
      <c r="G20" s="47"/>
      <c r="H20" s="47"/>
      <c r="R20" s="7"/>
    </row>
    <row r="21" spans="1:18">
      <c r="A21" s="61"/>
      <c r="B21" s="9"/>
      <c r="C21" s="48"/>
      <c r="D21" s="49"/>
      <c r="E21" s="50"/>
      <c r="F21" s="48"/>
      <c r="G21" s="48"/>
      <c r="H21" s="48"/>
      <c r="R21" s="7"/>
    </row>
    <row r="22" spans="1:18">
      <c r="A22" s="137" t="s">
        <v>60</v>
      </c>
      <c r="B22" s="137"/>
      <c r="C22" s="137"/>
      <c r="D22" s="137"/>
      <c r="E22" s="137"/>
      <c r="F22" s="137"/>
      <c r="G22" s="137"/>
      <c r="H22" s="137"/>
    </row>
    <row r="23" spans="1:18" ht="36">
      <c r="A23" s="81" t="s">
        <v>10</v>
      </c>
      <c r="B23" s="75" t="s">
        <v>11</v>
      </c>
      <c r="C23" s="75" t="s">
        <v>12</v>
      </c>
      <c r="D23" s="75" t="s">
        <v>13</v>
      </c>
      <c r="E23" s="75" t="s">
        <v>14</v>
      </c>
      <c r="F23" s="75" t="s">
        <v>15</v>
      </c>
      <c r="G23" s="75" t="s">
        <v>16</v>
      </c>
      <c r="H23" s="75" t="s">
        <v>17</v>
      </c>
      <c r="R23" s="7"/>
    </row>
    <row r="24" spans="1:18">
      <c r="A24" s="44">
        <v>110.108</v>
      </c>
      <c r="B24" s="43" t="s">
        <v>61</v>
      </c>
      <c r="C24" s="39">
        <v>4</v>
      </c>
      <c r="D24" s="39"/>
      <c r="E24" s="39"/>
      <c r="F24" s="39" t="s">
        <v>62</v>
      </c>
      <c r="G24" s="113" t="s">
        <v>26</v>
      </c>
      <c r="H24" s="113" t="s">
        <v>26</v>
      </c>
      <c r="R24" s="7"/>
    </row>
    <row r="25" spans="1:18">
      <c r="A25" s="44">
        <v>110.10899999999999</v>
      </c>
      <c r="B25" s="43" t="s">
        <v>63</v>
      </c>
      <c r="C25" s="39">
        <v>4</v>
      </c>
      <c r="D25" s="39"/>
      <c r="E25" s="39"/>
      <c r="F25" s="39" t="s">
        <v>62</v>
      </c>
      <c r="G25" s="113" t="s">
        <v>31</v>
      </c>
      <c r="H25" s="113" t="s">
        <v>31</v>
      </c>
      <c r="R25" s="7"/>
    </row>
    <row r="26" spans="1:18">
      <c r="A26" s="44">
        <v>110.202</v>
      </c>
      <c r="B26" s="43" t="s">
        <v>64</v>
      </c>
      <c r="C26" s="39">
        <v>4</v>
      </c>
      <c r="D26" s="39"/>
      <c r="E26" s="39"/>
      <c r="F26" s="39" t="s">
        <v>62</v>
      </c>
      <c r="G26" s="113" t="s">
        <v>35</v>
      </c>
      <c r="H26" s="113" t="s">
        <v>35</v>
      </c>
      <c r="R26" s="7"/>
    </row>
    <row r="27" spans="1:18">
      <c r="A27" s="77"/>
      <c r="B27" s="43" t="s">
        <v>65</v>
      </c>
      <c r="C27" s="39">
        <v>4</v>
      </c>
      <c r="D27" s="39"/>
      <c r="E27" s="39"/>
      <c r="F27" s="39" t="s">
        <v>62</v>
      </c>
      <c r="G27" s="114" t="s">
        <v>46</v>
      </c>
      <c r="H27" s="114" t="s">
        <v>46</v>
      </c>
      <c r="R27" s="7"/>
    </row>
    <row r="28" spans="1:18" s="9" customFormat="1" ht="46.5">
      <c r="A28" s="44"/>
      <c r="B28" s="42" t="s">
        <v>137</v>
      </c>
      <c r="C28" s="39">
        <v>4</v>
      </c>
      <c r="D28" s="39"/>
      <c r="E28" s="39"/>
      <c r="F28" s="39" t="s">
        <v>62</v>
      </c>
      <c r="G28" s="114" t="s">
        <v>42</v>
      </c>
      <c r="H28" s="114" t="s">
        <v>42</v>
      </c>
      <c r="I28" s="48"/>
      <c r="K28" s="48"/>
      <c r="L28" s="48"/>
      <c r="M28" s="48"/>
      <c r="N28" s="48"/>
      <c r="O28" s="48"/>
      <c r="P28" s="48"/>
      <c r="Q28" s="48"/>
    </row>
    <row r="29" spans="1:18" s="9" customFormat="1" ht="104.25">
      <c r="A29" s="44"/>
      <c r="B29" s="42" t="s">
        <v>138</v>
      </c>
      <c r="C29" s="39">
        <v>4</v>
      </c>
      <c r="D29" s="39"/>
      <c r="E29" s="39"/>
      <c r="F29" s="39" t="s">
        <v>62</v>
      </c>
      <c r="G29" s="113" t="s">
        <v>38</v>
      </c>
      <c r="H29" s="113" t="s">
        <v>38</v>
      </c>
      <c r="O29" s="48"/>
      <c r="P29" s="48"/>
      <c r="Q29" s="48"/>
    </row>
    <row r="30" spans="1:18" s="9" customFormat="1">
      <c r="A30" s="61"/>
      <c r="B30" s="51"/>
      <c r="C30" s="82">
        <f>SUM(C24:C29)</f>
        <v>24</v>
      </c>
      <c r="D30" s="46"/>
      <c r="E30" s="104">
        <f>SUM(E24:E29)</f>
        <v>0</v>
      </c>
      <c r="F30" s="50"/>
      <c r="G30" s="48"/>
      <c r="H30" s="48"/>
      <c r="O30" s="48"/>
      <c r="P30" s="48"/>
      <c r="Q30" s="48"/>
    </row>
    <row r="31" spans="1:18" s="9" customFormat="1" ht="12">
      <c r="A31" s="61"/>
      <c r="C31" s="48"/>
      <c r="D31" s="49"/>
      <c r="E31" s="50"/>
      <c r="F31" s="48"/>
      <c r="G31" s="48"/>
      <c r="H31" s="48"/>
      <c r="O31" s="48"/>
      <c r="P31" s="48"/>
      <c r="Q31" s="48"/>
    </row>
    <row r="32" spans="1:18" s="9" customFormat="1" ht="42" customHeight="1">
      <c r="A32" s="138" t="s">
        <v>68</v>
      </c>
      <c r="B32" s="138"/>
      <c r="C32" s="138"/>
      <c r="D32" s="138"/>
      <c r="E32" s="138"/>
      <c r="F32" s="138"/>
      <c r="G32" s="138"/>
      <c r="H32" s="138"/>
      <c r="O32" s="48"/>
      <c r="P32" s="48"/>
      <c r="Q32" s="48"/>
    </row>
    <row r="33" spans="1:17" s="9" customFormat="1" ht="36">
      <c r="A33" s="83" t="s">
        <v>10</v>
      </c>
      <c r="B33" s="84" t="s">
        <v>11</v>
      </c>
      <c r="C33" s="84" t="s">
        <v>12</v>
      </c>
      <c r="D33" s="84" t="s">
        <v>13</v>
      </c>
      <c r="E33" s="84" t="s">
        <v>14</v>
      </c>
      <c r="F33" s="84" t="s">
        <v>15</v>
      </c>
      <c r="G33" s="84" t="s">
        <v>16</v>
      </c>
      <c r="H33" s="84" t="s">
        <v>17</v>
      </c>
      <c r="O33" s="48"/>
      <c r="P33" s="48"/>
      <c r="Q33" s="48"/>
    </row>
    <row r="34" spans="1:17" s="9" customFormat="1" ht="46.5">
      <c r="A34" s="44"/>
      <c r="B34" s="64" t="s">
        <v>69</v>
      </c>
      <c r="C34" s="107">
        <v>3</v>
      </c>
      <c r="D34" s="107"/>
      <c r="E34" s="107"/>
      <c r="F34" s="107"/>
      <c r="G34" s="113" t="s">
        <v>26</v>
      </c>
      <c r="H34" s="113" t="s">
        <v>31</v>
      </c>
      <c r="O34" s="48"/>
      <c r="P34" s="48"/>
      <c r="Q34" s="48"/>
    </row>
    <row r="35" spans="1:17" s="9" customFormat="1">
      <c r="A35" s="44"/>
      <c r="B35" s="38"/>
      <c r="C35" s="107">
        <v>3</v>
      </c>
      <c r="D35" s="107"/>
      <c r="E35" s="107"/>
      <c r="F35" s="107"/>
      <c r="G35" s="114" t="s">
        <v>31</v>
      </c>
      <c r="H35" s="114" t="s">
        <v>31</v>
      </c>
      <c r="O35" s="48"/>
      <c r="P35" s="48"/>
      <c r="Q35" s="48"/>
    </row>
    <row r="36" spans="1:17" s="9" customFormat="1">
      <c r="A36" s="44"/>
      <c r="B36" s="42"/>
      <c r="C36" s="107">
        <v>3</v>
      </c>
      <c r="D36" s="107"/>
      <c r="E36" s="107"/>
      <c r="F36" s="107"/>
      <c r="G36" s="114" t="s">
        <v>38</v>
      </c>
      <c r="H36" s="114" t="s">
        <v>38</v>
      </c>
      <c r="O36" s="48"/>
      <c r="P36" s="48"/>
      <c r="Q36" s="48"/>
    </row>
    <row r="37" spans="1:17" s="9" customFormat="1">
      <c r="A37" s="44"/>
      <c r="B37" s="43"/>
      <c r="C37" s="107">
        <v>3</v>
      </c>
      <c r="D37" s="107"/>
      <c r="E37" s="107"/>
      <c r="F37" s="107"/>
      <c r="G37" s="114" t="s">
        <v>42</v>
      </c>
      <c r="H37" s="114" t="s">
        <v>42</v>
      </c>
      <c r="O37" s="48"/>
      <c r="P37" s="48"/>
      <c r="Q37" s="48"/>
    </row>
    <row r="38" spans="1:17" s="9" customFormat="1" ht="24">
      <c r="A38" s="44"/>
      <c r="B38" s="43" t="s">
        <v>70</v>
      </c>
      <c r="C38" s="107">
        <v>3</v>
      </c>
      <c r="D38" s="107"/>
      <c r="E38" s="107"/>
      <c r="F38" s="107"/>
      <c r="G38" s="114" t="s">
        <v>49</v>
      </c>
      <c r="H38" s="114" t="s">
        <v>49</v>
      </c>
      <c r="O38" s="48"/>
      <c r="P38" s="48"/>
      <c r="Q38" s="48"/>
    </row>
    <row r="39" spans="1:17" s="9" customFormat="1" ht="24">
      <c r="A39" s="44"/>
      <c r="B39" s="43" t="s">
        <v>70</v>
      </c>
      <c r="C39" s="107">
        <v>3</v>
      </c>
      <c r="D39" s="107"/>
      <c r="E39" s="107"/>
      <c r="F39" s="107"/>
      <c r="G39" s="114" t="s">
        <v>53</v>
      </c>
      <c r="H39" s="114" t="s">
        <v>53</v>
      </c>
      <c r="O39" s="48"/>
      <c r="P39" s="48"/>
      <c r="Q39" s="48"/>
    </row>
    <row r="40" spans="1:17" s="9" customFormat="1">
      <c r="A40" s="61"/>
      <c r="C40" s="85">
        <f>SUM(C34:C39)</f>
        <v>18</v>
      </c>
      <c r="D40" s="48"/>
      <c r="E40" s="86">
        <f>SUM(D34:D39)</f>
        <v>0</v>
      </c>
      <c r="F40" s="48"/>
      <c r="G40" s="48"/>
      <c r="H40" s="48"/>
      <c r="O40" s="48"/>
      <c r="P40" s="48"/>
      <c r="Q40" s="48"/>
    </row>
    <row r="41" spans="1:17" s="9" customFormat="1" ht="12">
      <c r="A41" s="61"/>
      <c r="C41" s="48"/>
      <c r="D41" s="49"/>
      <c r="E41" s="50"/>
      <c r="F41" s="48"/>
      <c r="G41" s="48"/>
      <c r="H41" s="48"/>
      <c r="O41" s="48"/>
      <c r="P41" s="48"/>
      <c r="Q41" s="48"/>
    </row>
    <row r="42" spans="1:17" s="9" customFormat="1">
      <c r="A42" s="139" t="s">
        <v>139</v>
      </c>
      <c r="B42" s="139"/>
      <c r="C42" s="139"/>
      <c r="D42" s="139"/>
      <c r="E42" s="139"/>
      <c r="F42" s="139"/>
      <c r="G42" s="139"/>
      <c r="H42" s="139"/>
      <c r="O42" s="48"/>
      <c r="P42" s="48"/>
      <c r="Q42" s="48"/>
    </row>
    <row r="43" spans="1:17" s="9" customFormat="1" ht="36">
      <c r="A43" s="87" t="s">
        <v>10</v>
      </c>
      <c r="B43" s="88" t="s">
        <v>11</v>
      </c>
      <c r="C43" s="88" t="s">
        <v>12</v>
      </c>
      <c r="D43" s="88" t="s">
        <v>72</v>
      </c>
      <c r="E43" s="88" t="s">
        <v>14</v>
      </c>
      <c r="F43" s="88" t="s">
        <v>15</v>
      </c>
      <c r="G43" s="88" t="s">
        <v>16</v>
      </c>
      <c r="H43" s="88" t="s">
        <v>17</v>
      </c>
      <c r="O43" s="48"/>
      <c r="P43" s="48"/>
      <c r="Q43" s="48"/>
    </row>
    <row r="44" spans="1:17" s="9" customFormat="1">
      <c r="A44" s="123" t="s">
        <v>73</v>
      </c>
      <c r="B44" s="123"/>
      <c r="C44" s="123"/>
      <c r="D44" s="123"/>
      <c r="E44" s="123"/>
      <c r="F44" s="123"/>
      <c r="G44" s="123"/>
      <c r="H44" s="123"/>
      <c r="O44" s="48"/>
      <c r="P44" s="48"/>
      <c r="Q44" s="48"/>
    </row>
    <row r="45" spans="1:17" s="9" customFormat="1">
      <c r="A45" s="124" t="s">
        <v>24</v>
      </c>
      <c r="B45" s="124"/>
      <c r="C45" s="124"/>
      <c r="D45" s="124"/>
      <c r="E45" s="124"/>
      <c r="F45" s="124"/>
      <c r="G45" s="124"/>
      <c r="H45" s="124"/>
      <c r="O45" s="48"/>
      <c r="P45" s="48"/>
      <c r="Q45" s="48"/>
    </row>
    <row r="46" spans="1:17" s="9" customFormat="1">
      <c r="A46" s="44" t="s">
        <v>74</v>
      </c>
      <c r="B46" s="43" t="s">
        <v>75</v>
      </c>
      <c r="C46" s="107">
        <v>0.5</v>
      </c>
      <c r="D46" s="107"/>
      <c r="E46" s="107"/>
      <c r="F46" s="107" t="s">
        <v>76</v>
      </c>
      <c r="G46" s="115" t="s">
        <v>26</v>
      </c>
      <c r="H46" s="107"/>
      <c r="O46" s="48"/>
      <c r="P46" s="48"/>
      <c r="Q46" s="48"/>
    </row>
    <row r="47" spans="1:17" s="9" customFormat="1">
      <c r="A47" s="44" t="s">
        <v>77</v>
      </c>
      <c r="B47" s="43" t="s">
        <v>78</v>
      </c>
      <c r="C47" s="107">
        <v>0.5</v>
      </c>
      <c r="D47" s="107"/>
      <c r="E47" s="107"/>
      <c r="F47" s="107" t="s">
        <v>76</v>
      </c>
      <c r="G47" s="115" t="s">
        <v>31</v>
      </c>
      <c r="H47" s="107"/>
      <c r="O47" s="48"/>
      <c r="P47" s="48"/>
      <c r="Q47" s="48"/>
    </row>
    <row r="48" spans="1:17" s="9" customFormat="1">
      <c r="A48" s="77" t="s">
        <v>79</v>
      </c>
      <c r="B48" s="43" t="s">
        <v>80</v>
      </c>
      <c r="C48" s="107">
        <v>2</v>
      </c>
      <c r="D48" s="107"/>
      <c r="E48" s="107"/>
      <c r="F48" s="107" t="s">
        <v>76</v>
      </c>
      <c r="G48" s="115" t="s">
        <v>26</v>
      </c>
      <c r="H48" s="107"/>
      <c r="I48" s="48"/>
      <c r="K48" s="48"/>
      <c r="L48" s="48"/>
      <c r="M48" s="48"/>
      <c r="N48" s="48"/>
      <c r="O48" s="48"/>
      <c r="P48" s="48"/>
      <c r="Q48" s="48"/>
    </row>
    <row r="49" spans="1:21" s="9" customFormat="1">
      <c r="A49" s="77" t="s">
        <v>81</v>
      </c>
      <c r="B49" s="43" t="s">
        <v>82</v>
      </c>
      <c r="C49" s="107">
        <v>3</v>
      </c>
      <c r="D49" s="107"/>
      <c r="E49" s="107"/>
      <c r="F49" s="107" t="s">
        <v>76</v>
      </c>
      <c r="G49" s="115" t="s">
        <v>31</v>
      </c>
      <c r="H49" s="107"/>
      <c r="I49" s="48"/>
      <c r="K49" s="48"/>
      <c r="L49" s="48"/>
      <c r="M49" s="48"/>
      <c r="N49" s="48"/>
      <c r="O49" s="48"/>
      <c r="P49" s="48"/>
      <c r="Q49" s="48"/>
    </row>
    <row r="50" spans="1:21" s="9" customFormat="1">
      <c r="A50" s="44" t="s">
        <v>83</v>
      </c>
      <c r="B50" s="43" t="s">
        <v>84</v>
      </c>
      <c r="C50" s="107">
        <v>1</v>
      </c>
      <c r="D50" s="107"/>
      <c r="E50" s="107"/>
      <c r="F50" s="107" t="s">
        <v>76</v>
      </c>
      <c r="G50" s="115" t="s">
        <v>26</v>
      </c>
      <c r="H50" s="107"/>
      <c r="I50" s="48"/>
      <c r="K50" s="48"/>
      <c r="L50" s="48"/>
      <c r="M50" s="48"/>
      <c r="N50" s="48"/>
      <c r="O50" s="48"/>
      <c r="P50" s="48"/>
      <c r="Q50" s="48"/>
    </row>
    <row r="51" spans="1:21" s="9" customFormat="1">
      <c r="A51" s="44" t="s">
        <v>85</v>
      </c>
      <c r="B51" s="43" t="s">
        <v>86</v>
      </c>
      <c r="C51" s="107">
        <v>1</v>
      </c>
      <c r="D51" s="107"/>
      <c r="E51" s="107"/>
      <c r="F51" s="107" t="s">
        <v>76</v>
      </c>
      <c r="G51" s="115" t="s">
        <v>31</v>
      </c>
      <c r="H51" s="107"/>
      <c r="I51" s="48"/>
      <c r="K51" s="48"/>
      <c r="L51" s="48"/>
      <c r="M51" s="48"/>
      <c r="N51" s="48"/>
      <c r="O51" s="48"/>
      <c r="P51" s="48"/>
      <c r="Q51" s="48"/>
    </row>
    <row r="52" spans="1:21" s="9" customFormat="1">
      <c r="A52" s="124" t="s">
        <v>36</v>
      </c>
      <c r="B52" s="124"/>
      <c r="C52" s="124"/>
      <c r="D52" s="124"/>
      <c r="E52" s="124"/>
      <c r="F52" s="124"/>
      <c r="G52" s="124"/>
      <c r="H52" s="124"/>
      <c r="I52" s="48"/>
      <c r="K52" s="48"/>
      <c r="L52" s="48"/>
      <c r="M52" s="48"/>
      <c r="N52" s="48"/>
      <c r="O52" s="48"/>
      <c r="P52" s="48"/>
      <c r="Q52" s="48"/>
    </row>
    <row r="53" spans="1:21" s="9" customFormat="1">
      <c r="A53" s="44" t="s">
        <v>74</v>
      </c>
      <c r="B53" s="43" t="s">
        <v>75</v>
      </c>
      <c r="C53" s="107">
        <v>0.5</v>
      </c>
      <c r="D53" s="107"/>
      <c r="E53" s="107"/>
      <c r="F53" s="107" t="s">
        <v>76</v>
      </c>
      <c r="G53" s="107"/>
      <c r="H53" s="115" t="s">
        <v>26</v>
      </c>
      <c r="I53" s="48"/>
      <c r="K53" s="48"/>
      <c r="L53" s="48"/>
      <c r="M53" s="48"/>
      <c r="N53" s="48"/>
      <c r="O53" s="48"/>
      <c r="P53" s="48"/>
      <c r="Q53" s="48"/>
    </row>
    <row r="54" spans="1:21" s="9" customFormat="1">
      <c r="A54" s="44" t="s">
        <v>77</v>
      </c>
      <c r="B54" s="43" t="s">
        <v>78</v>
      </c>
      <c r="C54" s="107">
        <v>0.5</v>
      </c>
      <c r="D54" s="107"/>
      <c r="E54" s="107"/>
      <c r="F54" s="107" t="s">
        <v>76</v>
      </c>
      <c r="G54" s="107"/>
      <c r="H54" s="115" t="s">
        <v>31</v>
      </c>
      <c r="I54" s="48"/>
      <c r="K54" s="48"/>
      <c r="L54" s="48"/>
      <c r="M54" s="48"/>
      <c r="N54" s="48"/>
      <c r="O54" s="48"/>
      <c r="P54" s="48"/>
      <c r="Q54" s="48"/>
    </row>
    <row r="55" spans="1:21" s="9" customFormat="1" ht="81.75">
      <c r="A55" s="77"/>
      <c r="B55" s="43" t="s">
        <v>87</v>
      </c>
      <c r="C55" s="39">
        <v>3</v>
      </c>
      <c r="D55" s="39"/>
      <c r="E55" s="39"/>
      <c r="F55" s="39" t="s">
        <v>76</v>
      </c>
      <c r="G55" s="107"/>
      <c r="H55" s="115" t="s">
        <v>26</v>
      </c>
      <c r="I55" s="48"/>
      <c r="K55" s="48"/>
      <c r="L55" s="48"/>
      <c r="M55" s="48"/>
      <c r="N55" s="48"/>
      <c r="O55" s="48"/>
      <c r="P55" s="48"/>
      <c r="Q55" s="48"/>
    </row>
    <row r="56" spans="1:21" s="45" customFormat="1">
      <c r="A56" s="77" t="s">
        <v>81</v>
      </c>
      <c r="B56" s="43" t="s">
        <v>82</v>
      </c>
      <c r="C56" s="107">
        <v>3</v>
      </c>
      <c r="D56" s="107"/>
      <c r="E56" s="107"/>
      <c r="F56" s="107" t="s">
        <v>76</v>
      </c>
      <c r="G56" s="107"/>
      <c r="H56" s="115" t="s">
        <v>31</v>
      </c>
    </row>
    <row r="57" spans="1:21" s="9" customFormat="1">
      <c r="A57" s="123" t="s">
        <v>88</v>
      </c>
      <c r="B57" s="123"/>
      <c r="C57" s="123"/>
      <c r="D57" s="123"/>
      <c r="E57" s="123"/>
      <c r="F57" s="123"/>
      <c r="G57" s="123"/>
      <c r="H57" s="123"/>
      <c r="I57" s="48"/>
      <c r="K57" s="48"/>
      <c r="L57" s="48"/>
      <c r="M57" s="48"/>
      <c r="N57" s="48"/>
      <c r="O57" s="48"/>
      <c r="P57" s="48"/>
      <c r="Q57" s="48"/>
    </row>
    <row r="58" spans="1:21" s="9" customFormat="1">
      <c r="A58" s="124" t="s">
        <v>89</v>
      </c>
      <c r="B58" s="124"/>
      <c r="C58" s="124"/>
      <c r="D58" s="124"/>
      <c r="E58" s="124"/>
      <c r="F58" s="124"/>
      <c r="G58" s="124"/>
      <c r="H58" s="124"/>
      <c r="I58" s="48"/>
      <c r="K58" s="48"/>
      <c r="L58" s="48"/>
      <c r="M58" s="48"/>
      <c r="N58" s="48"/>
      <c r="O58" s="48"/>
      <c r="P58" s="48"/>
      <c r="Q58" s="48"/>
    </row>
    <row r="59" spans="1:21" s="9" customFormat="1">
      <c r="A59" s="77" t="s">
        <v>90</v>
      </c>
      <c r="B59" s="43" t="s">
        <v>91</v>
      </c>
      <c r="C59" s="39">
        <v>3</v>
      </c>
      <c r="D59" s="39"/>
      <c r="E59" s="39"/>
      <c r="F59" s="39" t="s">
        <v>76</v>
      </c>
      <c r="G59" s="113" t="s">
        <v>38</v>
      </c>
      <c r="H59" s="39"/>
      <c r="I59" s="48"/>
      <c r="K59" s="48"/>
      <c r="L59" s="48"/>
      <c r="M59" s="48"/>
      <c r="N59" s="48"/>
      <c r="O59" s="48"/>
      <c r="P59" s="48"/>
      <c r="Q59" s="48"/>
      <c r="S59" s="5"/>
      <c r="T59" s="5"/>
      <c r="U59" s="5"/>
    </row>
    <row r="60" spans="1:21" s="9" customFormat="1">
      <c r="A60" s="77" t="s">
        <v>92</v>
      </c>
      <c r="B60" s="43" t="s">
        <v>93</v>
      </c>
      <c r="C60" s="39">
        <v>1</v>
      </c>
      <c r="D60" s="39"/>
      <c r="E60" s="39"/>
      <c r="F60" s="39" t="s">
        <v>76</v>
      </c>
      <c r="G60" s="113" t="s">
        <v>38</v>
      </c>
      <c r="H60" s="39"/>
      <c r="I60" s="48"/>
      <c r="K60" s="48"/>
      <c r="L60" s="48"/>
      <c r="M60" s="48"/>
      <c r="N60" s="48"/>
      <c r="O60" s="48"/>
      <c r="P60" s="48"/>
      <c r="Q60" s="48"/>
      <c r="S60" s="5"/>
      <c r="T60" s="5"/>
      <c r="U60" s="5"/>
    </row>
    <row r="61" spans="1:21" s="9" customFormat="1">
      <c r="A61" s="124" t="s">
        <v>94</v>
      </c>
      <c r="B61" s="124"/>
      <c r="C61" s="124"/>
      <c r="D61" s="124"/>
      <c r="E61" s="124"/>
      <c r="F61" s="124"/>
      <c r="G61" s="124"/>
      <c r="H61" s="124"/>
      <c r="I61" s="48"/>
      <c r="K61" s="48"/>
      <c r="L61" s="48"/>
      <c r="M61" s="48"/>
      <c r="N61" s="48"/>
      <c r="O61" s="48"/>
      <c r="P61" s="48"/>
      <c r="Q61" s="48"/>
      <c r="S61" s="5"/>
      <c r="T61" s="5"/>
      <c r="U61" s="5"/>
    </row>
    <row r="62" spans="1:21" s="9" customFormat="1" ht="24">
      <c r="A62" s="77" t="s">
        <v>95</v>
      </c>
      <c r="B62" s="43" t="s">
        <v>96</v>
      </c>
      <c r="C62" s="39">
        <v>3</v>
      </c>
      <c r="D62" s="39"/>
      <c r="E62" s="39"/>
      <c r="F62" s="39" t="s">
        <v>97</v>
      </c>
      <c r="G62" s="39"/>
      <c r="H62" s="113" t="s">
        <v>49</v>
      </c>
      <c r="I62" s="48"/>
      <c r="K62" s="48"/>
      <c r="L62" s="48"/>
      <c r="M62" s="48"/>
      <c r="N62" s="48"/>
      <c r="O62" s="48"/>
      <c r="P62" s="48"/>
      <c r="Q62" s="48"/>
      <c r="S62" s="5"/>
      <c r="T62" s="5"/>
      <c r="U62" s="5"/>
    </row>
    <row r="63" spans="1:21" s="9" customFormat="1">
      <c r="A63" s="77" t="s">
        <v>92</v>
      </c>
      <c r="B63" s="43" t="s">
        <v>93</v>
      </c>
      <c r="C63" s="39">
        <v>1</v>
      </c>
      <c r="D63" s="39"/>
      <c r="E63" s="39"/>
      <c r="F63" s="39" t="s">
        <v>76</v>
      </c>
      <c r="G63" s="39"/>
      <c r="H63" s="113" t="s">
        <v>38</v>
      </c>
      <c r="I63" s="48"/>
      <c r="K63" s="48"/>
      <c r="L63" s="48"/>
      <c r="M63" s="48"/>
      <c r="N63" s="48"/>
      <c r="O63" s="48"/>
      <c r="P63" s="48"/>
      <c r="Q63" s="48"/>
      <c r="S63" s="5"/>
      <c r="T63" s="5"/>
      <c r="U63" s="5"/>
    </row>
    <row r="64" spans="1:21" s="9" customFormat="1">
      <c r="A64" s="123" t="s">
        <v>98</v>
      </c>
      <c r="B64" s="123"/>
      <c r="C64" s="123"/>
      <c r="D64" s="123"/>
      <c r="E64" s="123"/>
      <c r="F64" s="123"/>
      <c r="G64" s="123"/>
      <c r="H64" s="123"/>
      <c r="I64" s="48"/>
      <c r="K64" s="48"/>
      <c r="L64" s="48"/>
      <c r="M64" s="48"/>
      <c r="N64" s="48"/>
      <c r="O64" s="48"/>
      <c r="P64" s="48"/>
      <c r="Q64" s="48"/>
      <c r="S64" s="5"/>
      <c r="T64" s="5"/>
      <c r="U64" s="5"/>
    </row>
    <row r="65" spans="1:23" s="9" customFormat="1">
      <c r="A65" s="77">
        <v>530.20100000000002</v>
      </c>
      <c r="B65" s="43" t="s">
        <v>100</v>
      </c>
      <c r="C65" s="39">
        <v>4</v>
      </c>
      <c r="D65" s="39"/>
      <c r="E65" s="39"/>
      <c r="F65" s="39" t="s">
        <v>76</v>
      </c>
      <c r="G65" s="115" t="s">
        <v>35</v>
      </c>
      <c r="H65" s="115" t="s">
        <v>35</v>
      </c>
      <c r="I65" s="48"/>
      <c r="K65" s="48"/>
      <c r="L65" s="48"/>
      <c r="M65" s="48"/>
      <c r="N65" s="48"/>
      <c r="O65" s="48"/>
      <c r="P65" s="48"/>
      <c r="Q65" s="48"/>
      <c r="S65" s="5"/>
      <c r="T65" s="5"/>
      <c r="U65" s="5"/>
    </row>
    <row r="66" spans="1:23" s="9" customFormat="1">
      <c r="A66" s="77">
        <v>530.202</v>
      </c>
      <c r="B66" s="43" t="s">
        <v>101</v>
      </c>
      <c r="C66" s="39">
        <v>3</v>
      </c>
      <c r="D66" s="39"/>
      <c r="E66" s="39"/>
      <c r="F66" s="39" t="s">
        <v>76</v>
      </c>
      <c r="G66" s="115" t="s">
        <v>38</v>
      </c>
      <c r="H66" s="115" t="s">
        <v>38</v>
      </c>
      <c r="I66" s="48"/>
      <c r="K66" s="48"/>
      <c r="L66" s="48"/>
      <c r="M66" s="48"/>
      <c r="N66" s="48"/>
      <c r="O66" s="48"/>
      <c r="P66" s="48"/>
      <c r="Q66" s="48"/>
      <c r="S66" s="5"/>
      <c r="T66" s="5"/>
      <c r="U66" s="5"/>
      <c r="V66" s="5"/>
      <c r="W66" s="5"/>
    </row>
    <row r="67" spans="1:23" s="9" customFormat="1">
      <c r="A67" s="44" t="s">
        <v>102</v>
      </c>
      <c r="B67" s="43" t="s">
        <v>103</v>
      </c>
      <c r="C67" s="107">
        <v>1</v>
      </c>
      <c r="D67" s="107"/>
      <c r="E67" s="107"/>
      <c r="F67" s="107" t="s">
        <v>76</v>
      </c>
      <c r="G67" s="115" t="s">
        <v>38</v>
      </c>
      <c r="H67" s="115" t="s">
        <v>38</v>
      </c>
      <c r="I67" s="48"/>
      <c r="K67" s="48"/>
      <c r="L67" s="48"/>
      <c r="M67" s="48"/>
      <c r="N67" s="48"/>
      <c r="O67" s="48"/>
      <c r="P67" s="48"/>
      <c r="Q67" s="48"/>
      <c r="S67" s="5"/>
      <c r="T67" s="5"/>
      <c r="U67" s="5"/>
      <c r="V67" s="5"/>
      <c r="W67" s="5"/>
    </row>
    <row r="68" spans="1:23" s="9" customFormat="1">
      <c r="A68" s="77">
        <v>530.23099999999999</v>
      </c>
      <c r="B68" s="43" t="s">
        <v>104</v>
      </c>
      <c r="C68" s="39">
        <v>3</v>
      </c>
      <c r="D68" s="39"/>
      <c r="E68" s="39"/>
      <c r="F68" s="39" t="s">
        <v>76</v>
      </c>
      <c r="G68" s="115" t="s">
        <v>35</v>
      </c>
      <c r="H68" s="115" t="s">
        <v>35</v>
      </c>
      <c r="I68" s="48"/>
      <c r="K68" s="48"/>
      <c r="L68" s="48"/>
      <c r="M68" s="48"/>
      <c r="N68" s="48"/>
      <c r="O68" s="48"/>
      <c r="P68" s="48"/>
      <c r="Q68" s="48"/>
      <c r="S68" s="5"/>
      <c r="T68" s="5"/>
      <c r="U68" s="5"/>
      <c r="V68" s="5"/>
      <c r="W68" s="5"/>
    </row>
    <row r="69" spans="1:23" s="9" customFormat="1">
      <c r="A69" s="77">
        <v>530.23199999999997</v>
      </c>
      <c r="B69" s="43" t="s">
        <v>105</v>
      </c>
      <c r="C69" s="39">
        <v>1</v>
      </c>
      <c r="D69" s="39"/>
      <c r="E69" s="39"/>
      <c r="F69" s="39" t="s">
        <v>97</v>
      </c>
      <c r="G69" s="115" t="s">
        <v>35</v>
      </c>
      <c r="H69" s="115" t="s">
        <v>35</v>
      </c>
      <c r="I69" s="48"/>
      <c r="K69" s="48"/>
      <c r="L69" s="48"/>
      <c r="M69" s="48"/>
      <c r="N69" s="48"/>
      <c r="O69" s="48"/>
      <c r="P69" s="48"/>
      <c r="Q69" s="48"/>
      <c r="S69" s="5"/>
      <c r="T69" s="5"/>
      <c r="U69" s="5"/>
      <c r="V69" s="5"/>
      <c r="W69" s="5"/>
    </row>
    <row r="70" spans="1:23" s="9" customFormat="1">
      <c r="A70" s="77">
        <v>530.327</v>
      </c>
      <c r="B70" s="43" t="s">
        <v>106</v>
      </c>
      <c r="C70" s="39">
        <v>3</v>
      </c>
      <c r="D70" s="39"/>
      <c r="E70" s="39"/>
      <c r="F70" s="39" t="s">
        <v>76</v>
      </c>
      <c r="G70" s="115" t="s">
        <v>42</v>
      </c>
      <c r="H70" s="115" t="s">
        <v>42</v>
      </c>
      <c r="I70" s="48"/>
      <c r="K70" s="48"/>
      <c r="L70" s="48"/>
      <c r="M70" s="48"/>
      <c r="N70" s="48"/>
      <c r="O70" s="48"/>
      <c r="P70" s="48"/>
      <c r="Q70" s="48"/>
      <c r="S70" s="5"/>
      <c r="T70" s="5"/>
      <c r="U70" s="5"/>
      <c r="V70" s="5"/>
      <c r="W70" s="5"/>
    </row>
    <row r="71" spans="1:23" s="9" customFormat="1">
      <c r="A71" s="77">
        <v>530.32899999999995</v>
      </c>
      <c r="B71" s="43" t="s">
        <v>107</v>
      </c>
      <c r="C71" s="39">
        <v>1</v>
      </c>
      <c r="D71" s="39"/>
      <c r="E71" s="39"/>
      <c r="F71" s="39" t="s">
        <v>76</v>
      </c>
      <c r="G71" s="115" t="s">
        <v>42</v>
      </c>
      <c r="H71" s="115" t="s">
        <v>42</v>
      </c>
      <c r="I71" s="48"/>
      <c r="K71" s="48"/>
      <c r="L71" s="48"/>
      <c r="M71" s="48"/>
      <c r="N71" s="48"/>
      <c r="O71" s="48"/>
      <c r="P71" s="48"/>
      <c r="Q71" s="48"/>
      <c r="S71" s="5"/>
      <c r="T71" s="5"/>
      <c r="U71" s="5"/>
      <c r="V71" s="5"/>
      <c r="W71" s="5"/>
    </row>
    <row r="72" spans="1:23" s="9" customFormat="1">
      <c r="A72" s="60"/>
      <c r="B72" s="52"/>
      <c r="C72" s="89">
        <f>SUM(C65:C71,C59:C60,C46:C51)</f>
        <v>28</v>
      </c>
      <c r="D72" s="46"/>
      <c r="E72" s="90">
        <f>SUM(E65:E71,E55:E56,E46:E51)</f>
        <v>0</v>
      </c>
      <c r="F72" s="46"/>
      <c r="G72" s="46"/>
      <c r="H72" s="46"/>
      <c r="I72" s="48"/>
      <c r="K72" s="48"/>
      <c r="L72" s="48"/>
      <c r="M72" s="48"/>
      <c r="N72" s="48"/>
      <c r="O72" s="48"/>
      <c r="P72" s="48"/>
      <c r="Q72" s="48"/>
      <c r="S72" s="5"/>
      <c r="T72" s="5"/>
      <c r="U72" s="5"/>
      <c r="V72" s="5"/>
      <c r="W72" s="5"/>
    </row>
    <row r="73" spans="1:23" s="9" customFormat="1">
      <c r="A73" s="61"/>
      <c r="C73" s="48"/>
      <c r="D73" s="49"/>
      <c r="E73" s="50"/>
      <c r="F73" s="48"/>
      <c r="G73" s="48"/>
      <c r="H73" s="48"/>
      <c r="I73" s="48"/>
      <c r="K73" s="48"/>
      <c r="L73" s="48"/>
      <c r="M73" s="48"/>
      <c r="N73" s="48"/>
      <c r="O73" s="48"/>
      <c r="P73" s="48"/>
      <c r="Q73" s="48"/>
      <c r="S73" s="5"/>
      <c r="T73" s="5"/>
      <c r="U73" s="5"/>
      <c r="V73" s="5"/>
      <c r="W73" s="5"/>
    </row>
    <row r="74" spans="1:23" s="9" customFormat="1">
      <c r="A74" s="117" t="s">
        <v>108</v>
      </c>
      <c r="B74" s="117"/>
      <c r="C74" s="117"/>
      <c r="D74" s="117"/>
      <c r="E74" s="117"/>
      <c r="F74" s="117"/>
      <c r="G74" s="117"/>
      <c r="H74" s="117"/>
      <c r="I74" s="48"/>
      <c r="K74" s="48"/>
      <c r="L74" s="48"/>
      <c r="M74" s="48"/>
      <c r="N74" s="48"/>
      <c r="O74" s="48"/>
      <c r="P74" s="48"/>
      <c r="Q74" s="48"/>
      <c r="S74" s="5"/>
      <c r="T74" s="5"/>
      <c r="U74" s="5"/>
      <c r="V74" s="5"/>
      <c r="W74" s="5"/>
    </row>
    <row r="75" spans="1:23" s="9" customFormat="1" ht="36">
      <c r="A75" s="91" t="s">
        <v>10</v>
      </c>
      <c r="B75" s="66" t="s">
        <v>11</v>
      </c>
      <c r="C75" s="66" t="s">
        <v>12</v>
      </c>
      <c r="D75" s="66" t="s">
        <v>72</v>
      </c>
      <c r="E75" s="66" t="s">
        <v>14</v>
      </c>
      <c r="F75" s="66" t="s">
        <v>15</v>
      </c>
      <c r="G75" s="66" t="s">
        <v>16</v>
      </c>
      <c r="H75" s="66" t="s">
        <v>17</v>
      </c>
      <c r="I75" s="48"/>
      <c r="K75" s="48"/>
      <c r="L75" s="48"/>
      <c r="M75" s="48"/>
      <c r="N75" s="48"/>
      <c r="O75" s="48"/>
      <c r="P75" s="48"/>
      <c r="Q75" s="48"/>
      <c r="S75" s="5"/>
      <c r="T75" s="5"/>
      <c r="U75" s="5"/>
      <c r="V75" s="5"/>
      <c r="W75" s="5"/>
    </row>
    <row r="76" spans="1:23" s="9" customFormat="1">
      <c r="A76" s="77"/>
      <c r="B76" s="43" t="s">
        <v>109</v>
      </c>
      <c r="C76" s="39">
        <v>3</v>
      </c>
      <c r="D76" s="39"/>
      <c r="E76" s="39"/>
      <c r="F76" s="107"/>
      <c r="G76" s="114" t="s">
        <v>46</v>
      </c>
      <c r="H76" s="114" t="s">
        <v>46</v>
      </c>
      <c r="I76" s="48"/>
      <c r="K76" s="48"/>
      <c r="L76" s="48"/>
      <c r="M76" s="48"/>
      <c r="N76" s="48"/>
      <c r="O76" s="48"/>
      <c r="P76" s="48"/>
      <c r="Q76" s="48"/>
      <c r="S76" s="5"/>
      <c r="T76" s="5"/>
      <c r="U76" s="5"/>
      <c r="V76" s="5"/>
      <c r="W76" s="5"/>
    </row>
    <row r="77" spans="1:23" s="9" customFormat="1">
      <c r="A77" s="77"/>
      <c r="B77" s="43" t="s">
        <v>110</v>
      </c>
      <c r="C77" s="39">
        <v>3</v>
      </c>
      <c r="D77" s="39"/>
      <c r="E77" s="39"/>
      <c r="F77" s="107"/>
      <c r="G77" s="114" t="s">
        <v>46</v>
      </c>
      <c r="H77" s="114" t="s">
        <v>46</v>
      </c>
      <c r="I77" s="48"/>
      <c r="K77" s="48"/>
      <c r="L77" s="48"/>
      <c r="M77" s="48"/>
      <c r="N77" s="48"/>
      <c r="O77" s="48"/>
      <c r="P77" s="48"/>
      <c r="Q77" s="48"/>
      <c r="S77" s="5"/>
      <c r="T77" s="5"/>
      <c r="U77" s="5"/>
      <c r="V77" s="5"/>
      <c r="W77" s="5"/>
    </row>
    <row r="78" spans="1:23" s="9" customFormat="1">
      <c r="A78" s="77"/>
      <c r="B78" s="43" t="s">
        <v>111</v>
      </c>
      <c r="C78" s="39">
        <v>3</v>
      </c>
      <c r="D78" s="39"/>
      <c r="E78" s="39"/>
      <c r="F78" s="107"/>
      <c r="G78" s="114" t="s">
        <v>49</v>
      </c>
      <c r="H78" s="114" t="s">
        <v>49</v>
      </c>
      <c r="I78" s="48"/>
      <c r="K78" s="48"/>
      <c r="L78" s="48"/>
      <c r="M78" s="48"/>
      <c r="N78" s="48"/>
      <c r="O78" s="48"/>
      <c r="P78" s="48"/>
      <c r="Q78" s="48"/>
      <c r="S78" s="5"/>
      <c r="T78" s="5"/>
      <c r="U78" s="5"/>
      <c r="V78" s="5"/>
      <c r="W78" s="5"/>
    </row>
    <row r="79" spans="1:23" s="9" customFormat="1">
      <c r="A79" s="77"/>
      <c r="B79" s="43" t="s">
        <v>112</v>
      </c>
      <c r="C79" s="39">
        <v>3</v>
      </c>
      <c r="D79" s="39"/>
      <c r="E79" s="39"/>
      <c r="F79" s="107"/>
      <c r="G79" s="114" t="s">
        <v>49</v>
      </c>
      <c r="H79" s="114" t="s">
        <v>49</v>
      </c>
      <c r="I79" s="48"/>
      <c r="K79" s="48"/>
      <c r="L79" s="48"/>
      <c r="M79" s="48"/>
      <c r="N79" s="48"/>
      <c r="O79" s="48"/>
      <c r="P79" s="48"/>
      <c r="Q79" s="48"/>
      <c r="S79" s="5"/>
      <c r="T79" s="5"/>
      <c r="U79" s="5"/>
      <c r="V79" s="5"/>
      <c r="W79" s="5"/>
    </row>
    <row r="80" spans="1:23" s="9" customFormat="1">
      <c r="A80" s="77"/>
      <c r="B80" s="43" t="s">
        <v>140</v>
      </c>
      <c r="C80" s="39">
        <v>3</v>
      </c>
      <c r="D80" s="39"/>
      <c r="E80" s="39"/>
      <c r="F80" s="107"/>
      <c r="G80" s="114" t="s">
        <v>53</v>
      </c>
      <c r="H80" s="114" t="s">
        <v>53</v>
      </c>
      <c r="I80" s="48"/>
      <c r="K80" s="48"/>
      <c r="L80" s="48"/>
      <c r="M80" s="48"/>
      <c r="N80" s="48"/>
      <c r="O80" s="48"/>
      <c r="P80" s="48"/>
      <c r="Q80" s="48"/>
      <c r="S80" s="5"/>
      <c r="T80" s="5"/>
      <c r="U80" s="5"/>
      <c r="V80" s="5"/>
      <c r="W80" s="5"/>
    </row>
    <row r="81" spans="1:23" s="9" customFormat="1">
      <c r="A81" s="60"/>
      <c r="B81" s="45"/>
      <c r="C81" s="92">
        <f>SUM(C76:C80)</f>
        <v>15</v>
      </c>
      <c r="D81" s="46"/>
      <c r="E81" s="110">
        <f>SUM(E76:E80)</f>
        <v>0</v>
      </c>
      <c r="F81" s="46"/>
      <c r="G81" s="46"/>
      <c r="H81" s="46"/>
      <c r="I81" s="48"/>
      <c r="K81" s="48"/>
      <c r="L81" s="48"/>
      <c r="M81" s="48"/>
      <c r="N81" s="48"/>
      <c r="O81" s="48"/>
      <c r="P81" s="48"/>
      <c r="Q81" s="48"/>
      <c r="S81" s="5"/>
      <c r="T81" s="5"/>
      <c r="U81" s="5"/>
      <c r="V81" s="5"/>
      <c r="W81" s="5"/>
    </row>
    <row r="82" spans="1:23" s="9" customFormat="1">
      <c r="A82" s="61"/>
      <c r="C82" s="48"/>
      <c r="D82" s="49"/>
      <c r="E82" s="50"/>
      <c r="F82" s="48"/>
      <c r="G82" s="48"/>
      <c r="H82" s="48"/>
      <c r="I82" s="48"/>
      <c r="K82" s="48"/>
      <c r="L82" s="48"/>
      <c r="M82" s="48"/>
      <c r="N82" s="48"/>
      <c r="O82" s="48"/>
      <c r="P82" s="48"/>
      <c r="Q82" s="48"/>
      <c r="S82" s="5"/>
      <c r="T82" s="5"/>
      <c r="U82" s="5"/>
      <c r="V82" s="5"/>
      <c r="W82" s="5"/>
    </row>
    <row r="83" spans="1:23" s="9" customFormat="1" ht="30.75" customHeight="1">
      <c r="A83" s="162" t="s">
        <v>141</v>
      </c>
      <c r="B83" s="163"/>
      <c r="C83" s="163"/>
      <c r="D83" s="163"/>
      <c r="E83" s="163"/>
      <c r="F83" s="163"/>
      <c r="G83" s="163"/>
      <c r="H83" s="164"/>
      <c r="I83" s="48"/>
      <c r="K83" s="48"/>
      <c r="L83" s="48"/>
      <c r="M83" s="48"/>
      <c r="N83" s="48"/>
      <c r="O83" s="48"/>
      <c r="P83" s="48"/>
      <c r="Q83" s="48"/>
      <c r="S83" s="5"/>
      <c r="T83" s="5"/>
      <c r="U83" s="5"/>
      <c r="V83" s="5"/>
      <c r="W83" s="5"/>
    </row>
    <row r="84" spans="1:23" s="9" customFormat="1" ht="36">
      <c r="A84" s="93" t="s">
        <v>10</v>
      </c>
      <c r="B84" s="65" t="s">
        <v>11</v>
      </c>
      <c r="C84" s="65" t="s">
        <v>12</v>
      </c>
      <c r="D84" s="65" t="s">
        <v>72</v>
      </c>
      <c r="E84" s="65" t="s">
        <v>14</v>
      </c>
      <c r="F84" s="65" t="s">
        <v>15</v>
      </c>
      <c r="G84" s="65" t="s">
        <v>16</v>
      </c>
      <c r="H84" s="65" t="s">
        <v>17</v>
      </c>
      <c r="I84" s="48"/>
      <c r="K84" s="48"/>
      <c r="L84" s="48"/>
      <c r="M84" s="48"/>
      <c r="N84" s="48"/>
      <c r="O84" s="48"/>
      <c r="P84" s="48"/>
      <c r="Q84" s="48"/>
      <c r="S84" s="5"/>
      <c r="T84" s="5"/>
      <c r="U84" s="5"/>
      <c r="V84" s="5"/>
      <c r="W84" s="5"/>
    </row>
    <row r="85" spans="1:23" s="9" customFormat="1">
      <c r="A85" s="77"/>
      <c r="B85" s="43"/>
      <c r="C85" s="2">
        <v>3</v>
      </c>
      <c r="D85" s="2"/>
      <c r="E85" s="2"/>
      <c r="F85" s="107"/>
      <c r="G85" s="114" t="s">
        <v>42</v>
      </c>
      <c r="H85" s="114" t="s">
        <v>38</v>
      </c>
      <c r="I85" s="48"/>
      <c r="K85" s="48"/>
      <c r="L85" s="48"/>
      <c r="M85" s="48"/>
      <c r="N85" s="48"/>
      <c r="O85" s="48"/>
      <c r="P85" s="48"/>
      <c r="Q85" s="48"/>
      <c r="S85" s="5"/>
      <c r="T85" s="5"/>
      <c r="U85" s="5"/>
      <c r="V85" s="5"/>
      <c r="W85" s="5"/>
    </row>
    <row r="86" spans="1:23" s="9" customFormat="1">
      <c r="A86" s="77"/>
      <c r="B86" s="43"/>
      <c r="C86" s="2">
        <v>3</v>
      </c>
      <c r="D86" s="2"/>
      <c r="E86" s="2"/>
      <c r="F86" s="107"/>
      <c r="G86" s="114" t="s">
        <v>42</v>
      </c>
      <c r="H86" s="114" t="s">
        <v>42</v>
      </c>
      <c r="I86" s="48"/>
      <c r="K86" s="48"/>
      <c r="L86" s="48"/>
      <c r="M86" s="48"/>
      <c r="N86" s="48"/>
      <c r="O86" s="48"/>
      <c r="P86" s="48"/>
      <c r="Q86" s="48"/>
      <c r="S86" s="5"/>
      <c r="T86" s="5"/>
      <c r="U86" s="5"/>
      <c r="V86" s="5"/>
      <c r="W86" s="5"/>
    </row>
    <row r="87" spans="1:23">
      <c r="A87" s="77"/>
      <c r="B87" s="43"/>
      <c r="C87" s="2">
        <v>3</v>
      </c>
      <c r="D87" s="2"/>
      <c r="E87" s="2"/>
      <c r="F87" s="107"/>
      <c r="G87" s="114" t="s">
        <v>46</v>
      </c>
      <c r="H87" s="114" t="s">
        <v>46</v>
      </c>
      <c r="I87" s="48"/>
      <c r="J87" s="9"/>
      <c r="K87" s="48"/>
      <c r="L87" s="48"/>
      <c r="M87" s="48"/>
      <c r="N87" s="48"/>
      <c r="O87" s="48"/>
      <c r="P87" s="48"/>
      <c r="Q87" s="48"/>
    </row>
    <row r="88" spans="1:23">
      <c r="A88" s="77"/>
      <c r="B88" s="43"/>
      <c r="C88" s="2">
        <v>3</v>
      </c>
      <c r="D88" s="2"/>
      <c r="E88" s="2"/>
      <c r="F88" s="107"/>
      <c r="G88" s="114" t="s">
        <v>46</v>
      </c>
      <c r="H88" s="114" t="s">
        <v>46</v>
      </c>
      <c r="I88" s="48"/>
      <c r="J88" s="9"/>
      <c r="K88" s="48"/>
      <c r="L88" s="48"/>
      <c r="M88" s="48"/>
      <c r="N88" s="48"/>
      <c r="O88" s="48"/>
      <c r="P88" s="48"/>
      <c r="Q88" s="48"/>
    </row>
    <row r="89" spans="1:23">
      <c r="A89" s="77"/>
      <c r="B89" s="43"/>
      <c r="C89" s="39">
        <v>3</v>
      </c>
      <c r="D89" s="39"/>
      <c r="E89" s="39"/>
      <c r="F89" s="107"/>
      <c r="G89" s="114" t="s">
        <v>49</v>
      </c>
      <c r="H89" s="114" t="s">
        <v>42</v>
      </c>
      <c r="I89" s="7"/>
      <c r="K89" s="7"/>
      <c r="L89" s="7"/>
      <c r="M89" s="7"/>
      <c r="N89" s="7"/>
      <c r="O89" s="7"/>
      <c r="P89" s="7"/>
      <c r="Q89" s="7"/>
    </row>
    <row r="90" spans="1:23">
      <c r="A90" s="77"/>
      <c r="B90" s="43"/>
      <c r="C90" s="94">
        <v>3</v>
      </c>
      <c r="D90" s="94"/>
      <c r="E90" s="39"/>
      <c r="F90" s="107"/>
      <c r="G90" s="114" t="s">
        <v>53</v>
      </c>
      <c r="H90" s="114" t="s">
        <v>53</v>
      </c>
      <c r="I90" s="7"/>
      <c r="K90" s="7"/>
      <c r="L90" s="7"/>
      <c r="M90" s="7"/>
      <c r="N90" s="7"/>
      <c r="O90" s="7"/>
      <c r="P90" s="7"/>
      <c r="Q90" s="7"/>
    </row>
    <row r="91" spans="1:23">
      <c r="A91" s="60"/>
      <c r="B91" s="45"/>
      <c r="C91" s="95">
        <f>SUM(C85:C90)</f>
        <v>18</v>
      </c>
      <c r="D91" s="46"/>
      <c r="E91" s="96">
        <f>SUM(D88:D90)</f>
        <v>0</v>
      </c>
      <c r="F91" s="46"/>
      <c r="G91" s="46"/>
      <c r="H91" s="46"/>
      <c r="I91" s="7"/>
      <c r="K91" s="7"/>
      <c r="L91" s="7"/>
      <c r="M91" s="7"/>
      <c r="N91" s="7"/>
      <c r="O91" s="7"/>
      <c r="P91" s="7"/>
      <c r="Q91" s="7"/>
    </row>
    <row r="92" spans="1:23">
      <c r="A92" s="61"/>
      <c r="B92" s="9"/>
      <c r="C92" s="48"/>
      <c r="D92" s="49"/>
      <c r="E92" s="50"/>
      <c r="F92" s="48"/>
      <c r="G92" s="48"/>
      <c r="H92" s="48"/>
      <c r="I92" s="7"/>
      <c r="K92" s="7"/>
      <c r="L92" s="7"/>
      <c r="M92" s="7"/>
      <c r="N92" s="7"/>
      <c r="O92" s="7"/>
      <c r="P92" s="7"/>
      <c r="Q92" s="7"/>
    </row>
    <row r="93" spans="1:23">
      <c r="A93" s="153" t="s">
        <v>115</v>
      </c>
      <c r="B93" s="153"/>
      <c r="C93" s="153"/>
      <c r="D93" s="153"/>
      <c r="E93" s="153"/>
      <c r="F93" s="153"/>
      <c r="G93" s="153"/>
      <c r="H93" s="153"/>
      <c r="I93" s="7"/>
      <c r="K93" s="7"/>
      <c r="L93" s="7"/>
      <c r="M93" s="7"/>
      <c r="N93" s="7"/>
      <c r="O93" s="7"/>
      <c r="P93" s="7"/>
      <c r="Q93" s="7"/>
    </row>
    <row r="94" spans="1:23" ht="36">
      <c r="A94" s="97" t="s">
        <v>10</v>
      </c>
      <c r="B94" s="76" t="s">
        <v>11</v>
      </c>
      <c r="C94" s="76" t="s">
        <v>12</v>
      </c>
      <c r="D94" s="76" t="s">
        <v>72</v>
      </c>
      <c r="E94" s="76" t="s">
        <v>14</v>
      </c>
      <c r="F94" s="76" t="s">
        <v>15</v>
      </c>
      <c r="G94" s="76" t="s">
        <v>16</v>
      </c>
      <c r="H94" s="76" t="s">
        <v>17</v>
      </c>
      <c r="I94" s="7"/>
      <c r="K94" s="7"/>
      <c r="L94" s="7"/>
      <c r="M94" s="7"/>
      <c r="N94" s="7"/>
      <c r="O94" s="7"/>
      <c r="P94" s="7"/>
      <c r="Q94" s="7"/>
    </row>
    <row r="95" spans="1:23">
      <c r="A95" s="44">
        <v>530.40300000000002</v>
      </c>
      <c r="B95" s="43" t="s">
        <v>116</v>
      </c>
      <c r="C95" s="107">
        <v>4</v>
      </c>
      <c r="D95" s="107"/>
      <c r="E95" s="107"/>
      <c r="F95" s="107" t="s">
        <v>76</v>
      </c>
      <c r="G95" s="115" t="s">
        <v>49</v>
      </c>
      <c r="H95" s="115" t="s">
        <v>49</v>
      </c>
      <c r="I95" s="7"/>
      <c r="K95" s="7"/>
      <c r="L95" s="7"/>
      <c r="M95" s="7"/>
      <c r="N95" s="7"/>
      <c r="O95" s="7"/>
      <c r="P95" s="7"/>
      <c r="Q95" s="7"/>
    </row>
    <row r="96" spans="1:23">
      <c r="A96" s="44">
        <v>530.404</v>
      </c>
      <c r="B96" s="43" t="s">
        <v>117</v>
      </c>
      <c r="C96" s="107">
        <v>4</v>
      </c>
      <c r="D96" s="107"/>
      <c r="E96" s="107"/>
      <c r="F96" s="107" t="s">
        <v>76</v>
      </c>
      <c r="G96" s="115" t="s">
        <v>53</v>
      </c>
      <c r="H96" s="115" t="s">
        <v>53</v>
      </c>
      <c r="I96" s="7"/>
      <c r="K96" s="7"/>
      <c r="L96" s="7"/>
      <c r="M96" s="7"/>
      <c r="N96" s="7"/>
      <c r="O96" s="7"/>
      <c r="P96" s="7"/>
      <c r="Q96" s="7"/>
    </row>
    <row r="97" spans="1:25">
      <c r="A97" s="62"/>
      <c r="C97" s="98">
        <f>SUM(C95:C96)</f>
        <v>8</v>
      </c>
      <c r="E97" s="105">
        <f>SUM(E95:E96)</f>
        <v>0</v>
      </c>
      <c r="F97" s="6"/>
      <c r="G97" s="6"/>
      <c r="H97" s="6"/>
      <c r="I97" s="7"/>
      <c r="K97" s="7"/>
      <c r="L97" s="7"/>
      <c r="M97" s="7"/>
      <c r="N97" s="7"/>
      <c r="O97" s="7"/>
      <c r="P97" s="7"/>
      <c r="Q97" s="7"/>
    </row>
    <row r="99" spans="1:25">
      <c r="A99" s="160" t="s">
        <v>142</v>
      </c>
      <c r="B99" s="160"/>
      <c r="C99" s="160"/>
      <c r="D99" s="160"/>
      <c r="E99" s="160"/>
      <c r="F99" s="160"/>
      <c r="G99" s="160"/>
      <c r="H99" s="160"/>
      <c r="I99" s="63"/>
      <c r="J99" s="13"/>
      <c r="K99" s="8"/>
      <c r="L99" s="14"/>
      <c r="M99" s="14"/>
      <c r="N99" s="10"/>
      <c r="O99" s="8"/>
      <c r="P99" s="8"/>
      <c r="Q99" s="8"/>
      <c r="R99" s="7"/>
      <c r="T99" s="7"/>
      <c r="U99" s="7"/>
      <c r="V99" s="7"/>
      <c r="W99" s="7"/>
      <c r="X99" s="7"/>
      <c r="Y99" s="7"/>
    </row>
    <row r="100" spans="1:25" ht="24">
      <c r="A100" s="116" t="s">
        <v>10</v>
      </c>
      <c r="B100" s="116" t="s">
        <v>11</v>
      </c>
      <c r="C100" s="116"/>
      <c r="D100" s="116" t="s">
        <v>72</v>
      </c>
      <c r="E100" s="116"/>
      <c r="F100" s="116"/>
      <c r="G100" s="161" t="s">
        <v>18</v>
      </c>
      <c r="H100" s="161"/>
      <c r="R100" s="7"/>
      <c r="T100" s="7"/>
      <c r="U100" s="7"/>
      <c r="V100" s="7"/>
      <c r="W100" s="7"/>
      <c r="X100" s="7"/>
      <c r="Y100" s="7"/>
    </row>
    <row r="101" spans="1:25" ht="12.75" customHeight="1">
      <c r="A101" s="165" t="s">
        <v>143</v>
      </c>
      <c r="B101" s="165"/>
      <c r="C101" s="165"/>
      <c r="D101" s="165"/>
      <c r="E101" s="165"/>
      <c r="F101" s="165"/>
      <c r="G101" s="165"/>
      <c r="H101" s="165"/>
      <c r="R101" s="7"/>
      <c r="T101" s="7"/>
      <c r="U101" s="7"/>
      <c r="V101" s="7"/>
      <c r="W101" s="7"/>
      <c r="X101" s="7"/>
      <c r="Y101" s="7"/>
    </row>
    <row r="102" spans="1:25" ht="35.25">
      <c r="A102" s="103" t="s">
        <v>144</v>
      </c>
      <c r="B102" s="42" t="s">
        <v>145</v>
      </c>
      <c r="C102" s="1"/>
      <c r="D102" s="1"/>
      <c r="E102" s="1"/>
      <c r="F102" s="1"/>
      <c r="G102" s="166" t="s">
        <v>42</v>
      </c>
      <c r="H102" s="166"/>
      <c r="R102" s="7"/>
      <c r="T102" s="7"/>
      <c r="U102" s="7"/>
      <c r="V102" s="7"/>
      <c r="W102" s="7"/>
      <c r="X102" s="7"/>
      <c r="Y102" s="7"/>
    </row>
    <row r="103" spans="1:25" ht="35.25">
      <c r="A103" s="103" t="s">
        <v>144</v>
      </c>
      <c r="B103" s="42" t="s">
        <v>145</v>
      </c>
      <c r="C103" s="1"/>
      <c r="D103" s="1"/>
      <c r="E103" s="1"/>
      <c r="F103" s="1"/>
      <c r="G103" s="166" t="s">
        <v>46</v>
      </c>
      <c r="H103" s="166"/>
      <c r="R103" s="7"/>
      <c r="T103" s="7"/>
      <c r="U103" s="7"/>
      <c r="V103" s="7"/>
      <c r="W103" s="7"/>
      <c r="X103" s="7"/>
      <c r="Y103" s="7"/>
    </row>
    <row r="104" spans="1:25" ht="12.75" customHeight="1">
      <c r="A104" s="165" t="s">
        <v>146</v>
      </c>
      <c r="B104" s="165"/>
      <c r="C104" s="165"/>
      <c r="D104" s="165"/>
      <c r="E104" s="165"/>
      <c r="F104" s="165"/>
      <c r="G104" s="165"/>
      <c r="H104" s="165"/>
      <c r="R104" s="7"/>
      <c r="T104" s="7"/>
      <c r="U104" s="7"/>
      <c r="V104" s="7"/>
      <c r="W104" s="7"/>
      <c r="X104" s="7"/>
      <c r="Y104" s="7"/>
    </row>
    <row r="105" spans="1:25">
      <c r="A105" s="99"/>
      <c r="B105" s="42"/>
      <c r="C105" s="1"/>
      <c r="D105" s="1"/>
      <c r="E105" s="1"/>
      <c r="F105" s="1"/>
      <c r="G105" s="167" t="s">
        <v>49</v>
      </c>
      <c r="H105" s="167"/>
      <c r="R105" s="7"/>
      <c r="T105" s="7"/>
      <c r="U105" s="7"/>
      <c r="V105" s="7"/>
      <c r="W105" s="7"/>
      <c r="X105" s="7"/>
      <c r="Y105" s="7"/>
    </row>
    <row r="106" spans="1:25">
      <c r="A106" s="99"/>
      <c r="B106" s="42"/>
      <c r="C106" s="1"/>
      <c r="D106" s="1"/>
      <c r="E106" s="1"/>
      <c r="F106" s="1"/>
      <c r="G106" s="167" t="s">
        <v>53</v>
      </c>
      <c r="H106" s="167"/>
      <c r="R106" s="7"/>
      <c r="T106" s="7"/>
      <c r="U106" s="7"/>
      <c r="V106" s="7"/>
      <c r="W106" s="7"/>
      <c r="X106" s="7"/>
      <c r="Y106" s="7"/>
    </row>
    <row r="107" spans="1:25" ht="12.75" customHeight="1">
      <c r="A107" s="165" t="s">
        <v>147</v>
      </c>
      <c r="B107" s="165"/>
      <c r="C107" s="165"/>
      <c r="D107" s="165"/>
      <c r="E107" s="165"/>
      <c r="F107" s="165"/>
      <c r="G107" s="165"/>
      <c r="H107" s="165"/>
      <c r="R107" s="7"/>
      <c r="T107" s="7"/>
      <c r="U107" s="7"/>
      <c r="V107" s="7"/>
      <c r="W107" s="7"/>
      <c r="X107" s="7"/>
      <c r="Y107" s="7"/>
    </row>
    <row r="108" spans="1:25">
      <c r="A108" s="99"/>
      <c r="B108" s="42"/>
      <c r="C108" s="1"/>
      <c r="D108" s="1"/>
      <c r="E108" s="1"/>
      <c r="F108" s="1"/>
      <c r="G108" s="167" t="s">
        <v>132</v>
      </c>
      <c r="H108" s="167"/>
      <c r="R108" s="7"/>
      <c r="T108" s="7"/>
      <c r="U108" s="7"/>
      <c r="V108" s="7"/>
      <c r="W108" s="7"/>
      <c r="X108" s="7"/>
      <c r="Y108" s="7"/>
    </row>
    <row r="109" spans="1:25">
      <c r="A109" s="99"/>
      <c r="B109" s="42"/>
      <c r="C109" s="1"/>
      <c r="D109" s="1"/>
      <c r="E109" s="1"/>
      <c r="F109" s="1"/>
      <c r="G109" s="167" t="s">
        <v>132</v>
      </c>
      <c r="H109" s="167"/>
      <c r="R109" s="7"/>
      <c r="T109" s="7"/>
      <c r="U109" s="7"/>
      <c r="V109" s="7"/>
      <c r="W109" s="7"/>
      <c r="X109" s="7"/>
      <c r="Y109" s="7"/>
    </row>
    <row r="110" spans="1:25">
      <c r="A110" s="99"/>
      <c r="B110" s="42"/>
      <c r="C110" s="1"/>
      <c r="D110" s="1"/>
      <c r="E110" s="1"/>
      <c r="F110" s="1"/>
      <c r="G110" s="167" t="s">
        <v>132</v>
      </c>
      <c r="H110" s="167"/>
      <c r="R110" s="7"/>
      <c r="T110" s="7"/>
      <c r="U110" s="7"/>
      <c r="V110" s="7"/>
      <c r="W110" s="7"/>
      <c r="X110" s="7"/>
      <c r="Y110" s="7"/>
    </row>
    <row r="111" spans="1:25">
      <c r="A111" s="99"/>
      <c r="B111" s="42"/>
      <c r="C111" s="1"/>
      <c r="D111" s="1"/>
      <c r="E111" s="1"/>
      <c r="F111" s="1"/>
      <c r="G111" s="167" t="s">
        <v>135</v>
      </c>
      <c r="H111" s="167"/>
      <c r="R111" s="7"/>
      <c r="T111" s="7"/>
      <c r="U111" s="7"/>
      <c r="V111" s="7"/>
      <c r="W111" s="7"/>
      <c r="X111" s="7"/>
      <c r="Y111" s="7"/>
    </row>
    <row r="112" spans="1:25" ht="24.75" customHeight="1">
      <c r="A112" s="165" t="s">
        <v>148</v>
      </c>
      <c r="B112" s="165"/>
      <c r="C112" s="165"/>
      <c r="D112" s="165"/>
      <c r="E112" s="165"/>
      <c r="F112" s="165"/>
      <c r="G112" s="165"/>
      <c r="H112" s="165"/>
      <c r="R112" s="7"/>
      <c r="T112" s="7"/>
      <c r="U112" s="7"/>
      <c r="V112" s="7"/>
      <c r="W112" s="7"/>
      <c r="X112" s="7"/>
      <c r="Y112" s="7"/>
    </row>
    <row r="113" spans="1:25">
      <c r="A113" s="99"/>
      <c r="B113" s="42"/>
      <c r="C113" s="1"/>
      <c r="D113" s="1"/>
      <c r="E113" s="1"/>
      <c r="F113" s="1"/>
      <c r="G113" s="167" t="s">
        <v>135</v>
      </c>
      <c r="H113" s="167"/>
      <c r="R113" s="7"/>
      <c r="T113" s="7"/>
      <c r="U113" s="7"/>
      <c r="V113" s="7"/>
      <c r="W113" s="7"/>
      <c r="X113" s="7"/>
      <c r="Y113" s="7"/>
    </row>
    <row r="114" spans="1:25">
      <c r="A114" s="99"/>
      <c r="B114" s="42"/>
      <c r="C114" s="1"/>
      <c r="D114" s="1"/>
      <c r="E114" s="1"/>
      <c r="F114" s="1"/>
      <c r="G114" s="167" t="s">
        <v>135</v>
      </c>
      <c r="H114" s="167"/>
      <c r="R114" s="7"/>
      <c r="T114" s="7"/>
      <c r="U114" s="7"/>
      <c r="V114" s="7"/>
      <c r="W114" s="7"/>
      <c r="X114" s="7"/>
      <c r="Y114" s="7"/>
    </row>
    <row r="115" spans="1:25" ht="12.75" customHeight="1">
      <c r="A115" s="165" t="s">
        <v>149</v>
      </c>
      <c r="B115" s="165"/>
      <c r="C115" s="165"/>
      <c r="D115" s="165"/>
      <c r="E115" s="165"/>
      <c r="F115" s="165"/>
      <c r="G115" s="165"/>
      <c r="H115" s="165"/>
      <c r="R115" s="7"/>
      <c r="T115" s="7"/>
      <c r="U115" s="7"/>
      <c r="V115" s="7"/>
      <c r="W115" s="7"/>
      <c r="X115" s="7"/>
      <c r="Y115" s="7"/>
    </row>
    <row r="116" spans="1:25">
      <c r="A116" s="107"/>
      <c r="B116" s="42" t="s">
        <v>150</v>
      </c>
      <c r="C116" s="1"/>
      <c r="D116" s="1"/>
      <c r="E116" s="1"/>
      <c r="F116" s="1"/>
      <c r="G116" s="166" t="s">
        <v>132</v>
      </c>
      <c r="H116" s="166"/>
      <c r="R116" s="7"/>
      <c r="T116" s="7"/>
      <c r="U116" s="7"/>
      <c r="V116" s="7"/>
      <c r="W116" s="7"/>
      <c r="X116" s="7"/>
      <c r="Y116" s="7"/>
    </row>
    <row r="117" spans="1:25">
      <c r="A117" s="107">
        <v>500.60300000000001</v>
      </c>
      <c r="B117" s="42" t="s">
        <v>151</v>
      </c>
      <c r="C117" s="1"/>
      <c r="D117" s="1"/>
      <c r="E117" s="1"/>
      <c r="F117" s="1"/>
      <c r="G117" s="168" t="s">
        <v>132</v>
      </c>
      <c r="H117" s="168"/>
      <c r="R117" s="7"/>
      <c r="T117" s="7"/>
      <c r="U117" s="7"/>
      <c r="V117" s="7"/>
      <c r="W117" s="7"/>
      <c r="X117" s="7"/>
      <c r="Y117" s="7"/>
    </row>
    <row r="118" spans="1:25">
      <c r="A118" s="107">
        <v>360.62400000000002</v>
      </c>
      <c r="B118" s="42" t="s">
        <v>152</v>
      </c>
      <c r="C118" s="1"/>
      <c r="D118" s="1"/>
      <c r="E118" s="1"/>
      <c r="F118" s="1"/>
      <c r="G118" s="166" t="s">
        <v>132</v>
      </c>
      <c r="H118" s="166"/>
      <c r="I118" s="7"/>
      <c r="K118" s="7"/>
      <c r="L118" s="7"/>
      <c r="M118" s="7"/>
      <c r="N118" s="7"/>
      <c r="O118" s="7"/>
      <c r="P118" s="7"/>
      <c r="Q118" s="7"/>
    </row>
    <row r="120" spans="1:25">
      <c r="A120" s="157" t="s">
        <v>118</v>
      </c>
      <c r="B120" s="157"/>
      <c r="C120" s="157"/>
      <c r="D120" s="157"/>
      <c r="E120" s="157"/>
      <c r="F120" s="157"/>
      <c r="G120" s="157"/>
      <c r="H120" s="157"/>
    </row>
    <row r="121" spans="1:25" ht="27.75" customHeight="1">
      <c r="A121" s="108" t="s">
        <v>10</v>
      </c>
      <c r="B121" s="106" t="s">
        <v>11</v>
      </c>
      <c r="C121" s="106" t="s">
        <v>12</v>
      </c>
      <c r="D121" s="106" t="s">
        <v>72</v>
      </c>
      <c r="E121" s="106" t="s">
        <v>14</v>
      </c>
      <c r="F121" s="106" t="s">
        <v>15</v>
      </c>
      <c r="G121" s="158" t="s">
        <v>18</v>
      </c>
      <c r="H121" s="158"/>
    </row>
    <row r="122" spans="1:25">
      <c r="A122" s="44"/>
      <c r="B122" s="38"/>
      <c r="C122" s="107"/>
      <c r="D122" s="107"/>
      <c r="E122" s="107"/>
      <c r="F122" s="107"/>
      <c r="G122" s="142"/>
      <c r="H122" s="142"/>
    </row>
    <row r="123" spans="1:25">
      <c r="A123" s="44"/>
      <c r="B123" s="38"/>
      <c r="C123" s="107"/>
      <c r="D123" s="107"/>
      <c r="E123" s="107"/>
      <c r="F123" s="107"/>
      <c r="G123" s="142"/>
      <c r="H123" s="142"/>
    </row>
    <row r="124" spans="1:25">
      <c r="A124" s="44"/>
      <c r="B124" s="99"/>
      <c r="C124" s="107"/>
      <c r="D124" s="107"/>
      <c r="E124" s="107"/>
      <c r="F124" s="107"/>
      <c r="G124" s="142"/>
      <c r="H124" s="142"/>
    </row>
    <row r="125" spans="1:25">
      <c r="A125" s="62"/>
      <c r="C125" s="100">
        <f>SUM(C122:C124)</f>
        <v>0</v>
      </c>
      <c r="E125" s="101">
        <f>SUM(E122:E124)</f>
        <v>0</v>
      </c>
      <c r="F125" s="6"/>
      <c r="G125" s="6"/>
      <c r="H125" s="6"/>
    </row>
    <row r="126" spans="1:25">
      <c r="A126" s="63"/>
      <c r="B126" s="13"/>
      <c r="C126" s="8"/>
      <c r="D126" s="14"/>
      <c r="E126" s="10"/>
      <c r="F126" s="8"/>
      <c r="G126" s="8"/>
      <c r="H126" s="8"/>
    </row>
    <row r="127" spans="1:25">
      <c r="A127" s="143" t="s">
        <v>119</v>
      </c>
      <c r="B127" s="143"/>
      <c r="C127" s="143"/>
      <c r="D127" s="143"/>
      <c r="E127" s="143"/>
      <c r="F127" s="143"/>
      <c r="G127" s="143"/>
      <c r="H127" s="143"/>
    </row>
    <row r="128" spans="1:25">
      <c r="A128" s="124" t="s">
        <v>120</v>
      </c>
      <c r="B128" s="124"/>
      <c r="C128" s="124"/>
      <c r="D128" s="124"/>
      <c r="E128" s="124"/>
      <c r="F128" s="124"/>
      <c r="G128" s="124"/>
      <c r="H128" s="124"/>
    </row>
    <row r="129" spans="1:13">
      <c r="A129" s="148" t="s">
        <v>121</v>
      </c>
      <c r="B129" s="148"/>
      <c r="C129" s="148"/>
      <c r="D129" s="148"/>
      <c r="E129" s="149"/>
      <c r="F129" s="149"/>
      <c r="G129" s="149"/>
      <c r="H129" s="149"/>
    </row>
    <row r="130" spans="1:13">
      <c r="A130" s="148" t="s">
        <v>122</v>
      </c>
      <c r="B130" s="148"/>
      <c r="C130" s="148"/>
      <c r="D130" s="148"/>
      <c r="E130" s="149"/>
      <c r="F130" s="149"/>
      <c r="G130" s="149"/>
      <c r="H130" s="149"/>
    </row>
    <row r="131" spans="1:13">
      <c r="A131" s="62"/>
    </row>
    <row r="132" spans="1:13" ht="25.5">
      <c r="A132" s="62"/>
      <c r="C132" s="34" t="s">
        <v>12</v>
      </c>
      <c r="D132"/>
      <c r="E132" s="35" t="s">
        <v>14</v>
      </c>
      <c r="M132" s="5">
        <f>C97+C91+C81+C72+C40+C30+C20</f>
        <v>127</v>
      </c>
    </row>
    <row r="133" spans="1:13">
      <c r="A133" s="144" t="s">
        <v>123</v>
      </c>
      <c r="B133" s="145"/>
      <c r="C133" s="70">
        <v>126</v>
      </c>
      <c r="D133"/>
      <c r="E133" s="15">
        <f>SUM(E97,E125,E91,E84,E77,E33,E23,E10,)</f>
        <v>0</v>
      </c>
      <c r="F133" s="6"/>
      <c r="G133" s="6"/>
      <c r="H133" s="6"/>
    </row>
    <row r="134" spans="1:13" ht="13.5" thickBot="1">
      <c r="A134" s="62"/>
    </row>
    <row r="135" spans="1:13" ht="62.25" customHeight="1">
      <c r="A135" s="150" t="s">
        <v>124</v>
      </c>
      <c r="B135" s="151"/>
      <c r="C135" s="151"/>
      <c r="D135" s="151"/>
      <c r="E135" s="151"/>
      <c r="F135" s="151"/>
      <c r="G135" s="151"/>
      <c r="H135" s="152"/>
    </row>
    <row r="136" spans="1:13" ht="23.25">
      <c r="A136" s="56"/>
      <c r="B136" s="57"/>
      <c r="C136" s="57"/>
      <c r="D136" s="58"/>
      <c r="E136" s="155"/>
      <c r="F136" s="155"/>
      <c r="G136" s="155"/>
      <c r="H136" s="156"/>
    </row>
    <row r="137" spans="1:13" ht="15.75" thickBot="1">
      <c r="A137" s="146" t="s">
        <v>125</v>
      </c>
      <c r="B137" s="147"/>
      <c r="C137" s="109"/>
      <c r="D137" s="59"/>
      <c r="E137" s="140" t="s">
        <v>126</v>
      </c>
      <c r="F137" s="140"/>
      <c r="G137" s="140"/>
      <c r="H137" s="141"/>
    </row>
  </sheetData>
  <mergeCells count="63">
    <mergeCell ref="A42:H42"/>
    <mergeCell ref="A44:H44"/>
    <mergeCell ref="A45:H45"/>
    <mergeCell ref="A52:H52"/>
    <mergeCell ref="J1:O1"/>
    <mergeCell ref="A1:H1"/>
    <mergeCell ref="A2:H2"/>
    <mergeCell ref="A3:H3"/>
    <mergeCell ref="C4:H4"/>
    <mergeCell ref="J2:O2"/>
    <mergeCell ref="J3:O3"/>
    <mergeCell ref="J4:O4"/>
    <mergeCell ref="A120:H120"/>
    <mergeCell ref="G121:H121"/>
    <mergeCell ref="A112:H112"/>
    <mergeCell ref="G113:H113"/>
    <mergeCell ref="G114:H114"/>
    <mergeCell ref="A115:H115"/>
    <mergeCell ref="G116:H116"/>
    <mergeCell ref="G117:H117"/>
    <mergeCell ref="G118:H118"/>
    <mergeCell ref="G122:H122"/>
    <mergeCell ref="G123:H123"/>
    <mergeCell ref="G124:H124"/>
    <mergeCell ref="A127:H127"/>
    <mergeCell ref="A128:H128"/>
    <mergeCell ref="A129:D129"/>
    <mergeCell ref="E129:H129"/>
    <mergeCell ref="A130:D130"/>
    <mergeCell ref="E130:H130"/>
    <mergeCell ref="A133:B133"/>
    <mergeCell ref="A135:H135"/>
    <mergeCell ref="E136:H136"/>
    <mergeCell ref="A137:B137"/>
    <mergeCell ref="E137:H137"/>
    <mergeCell ref="A4:B4"/>
    <mergeCell ref="A101:H101"/>
    <mergeCell ref="G102:H102"/>
    <mergeCell ref="G103:H103"/>
    <mergeCell ref="A104:H104"/>
    <mergeCell ref="G105:H105"/>
    <mergeCell ref="G106:H106"/>
    <mergeCell ref="A107:H107"/>
    <mergeCell ref="G108:H108"/>
    <mergeCell ref="G109:H109"/>
    <mergeCell ref="G110:H110"/>
    <mergeCell ref="G111:H111"/>
    <mergeCell ref="A99:H99"/>
    <mergeCell ref="G100:H100"/>
    <mergeCell ref="A93:H93"/>
    <mergeCell ref="A83:H83"/>
    <mergeCell ref="A6:H6"/>
    <mergeCell ref="A8:H8"/>
    <mergeCell ref="A9:H9"/>
    <mergeCell ref="A12:H12"/>
    <mergeCell ref="A15:H15"/>
    <mergeCell ref="A32:H32"/>
    <mergeCell ref="A22:H22"/>
    <mergeCell ref="A57:H57"/>
    <mergeCell ref="A74:H74"/>
    <mergeCell ref="A58:H58"/>
    <mergeCell ref="A61:H61"/>
    <mergeCell ref="A64:H64"/>
  </mergeCells>
  <dataValidations count="3">
    <dataValidation type="list" allowBlank="1" showInputMessage="1" showErrorMessage="1" sqref="F122:F124" xr:uid="{00000000-0002-0000-0100-000000000000}">
      <formula1>Type</formula1>
    </dataValidation>
    <dataValidation type="list" allowBlank="1" showInputMessage="1" showErrorMessage="1" sqref="F34:F39" xr:uid="{00000000-0002-0000-0100-000001000000}">
      <formula1>Type2</formula1>
    </dataValidation>
    <dataValidation type="list" allowBlank="1" showInputMessage="1" showErrorMessage="1" sqref="F85:F90 F76:F80" xr:uid="{00000000-0002-0000-0100-000002000000}">
      <formula1>TypeElective</formula1>
    </dataValidation>
  </dataValidations>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171"/>
  <sheetViews>
    <sheetView workbookViewId="0">
      <selection sqref="A1:H1"/>
    </sheetView>
  </sheetViews>
  <sheetFormatPr defaultColWidth="31" defaultRowHeight="12.75"/>
  <cols>
    <col min="1" max="1" width="10.5703125" customWidth="1"/>
    <col min="2" max="2" width="30.42578125" customWidth="1"/>
    <col min="3" max="6" width="8.28515625" customWidth="1"/>
    <col min="7" max="7" width="28.42578125" customWidth="1"/>
    <col min="8" max="8" width="30.140625" customWidth="1"/>
    <col min="9" max="12" width="11.7109375" customWidth="1"/>
    <col min="13" max="73" width="11.140625" customWidth="1"/>
  </cols>
  <sheetData>
    <row r="1" spans="1:10" s="3" customFormat="1" ht="16.5">
      <c r="A1" s="198" t="s">
        <v>153</v>
      </c>
      <c r="B1" s="198"/>
      <c r="C1" s="198"/>
      <c r="D1" s="198"/>
      <c r="E1" s="198"/>
      <c r="F1" s="198"/>
      <c r="G1" s="198"/>
      <c r="H1" s="198"/>
    </row>
    <row r="2" spans="1:10" s="3" customFormat="1" ht="16.5">
      <c r="A2" s="199" t="s">
        <v>2</v>
      </c>
      <c r="B2" s="199"/>
      <c r="C2" s="199"/>
      <c r="D2" s="199"/>
      <c r="E2" s="199"/>
      <c r="F2" s="199"/>
      <c r="G2" s="199"/>
      <c r="H2" s="199"/>
    </row>
    <row r="3" spans="1:10" s="4" customFormat="1" ht="15" customHeight="1">
      <c r="A3" s="200" t="s">
        <v>6</v>
      </c>
      <c r="B3" s="200"/>
      <c r="C3" s="200"/>
      <c r="D3" s="200"/>
      <c r="E3" s="200"/>
      <c r="F3" s="201" t="s">
        <v>7</v>
      </c>
      <c r="G3" s="201"/>
      <c r="H3" s="201"/>
    </row>
    <row r="4" spans="1:10">
      <c r="A4" s="204" t="s">
        <v>154</v>
      </c>
      <c r="B4" s="204"/>
      <c r="C4" s="204"/>
      <c r="D4" s="204"/>
      <c r="E4" s="204"/>
      <c r="F4" s="197" t="s">
        <v>155</v>
      </c>
      <c r="G4" s="197"/>
      <c r="H4" s="197"/>
    </row>
    <row r="5" spans="1:10">
      <c r="A5" s="202" t="s">
        <v>10</v>
      </c>
      <c r="B5" s="202" t="s">
        <v>11</v>
      </c>
      <c r="C5" s="202" t="s">
        <v>12</v>
      </c>
      <c r="D5" s="202"/>
      <c r="E5" s="202" t="s">
        <v>14</v>
      </c>
      <c r="F5" s="202" t="s">
        <v>15</v>
      </c>
      <c r="G5" s="202" t="s">
        <v>156</v>
      </c>
      <c r="H5" s="202" t="s">
        <v>157</v>
      </c>
    </row>
    <row r="6" spans="1:10">
      <c r="A6" s="203"/>
      <c r="B6" s="203"/>
      <c r="C6" s="203"/>
      <c r="D6" s="203"/>
      <c r="E6" s="203"/>
      <c r="F6" s="203"/>
      <c r="G6" s="203"/>
      <c r="H6" s="202"/>
    </row>
    <row r="7" spans="1:10">
      <c r="A7" s="44"/>
      <c r="B7" s="38"/>
      <c r="C7" s="107"/>
      <c r="D7" s="107"/>
      <c r="E7" s="107"/>
      <c r="F7" s="107"/>
      <c r="G7" s="39"/>
      <c r="H7" s="40"/>
    </row>
    <row r="8" spans="1:10">
      <c r="A8" s="44"/>
      <c r="B8" s="38"/>
      <c r="C8" s="107"/>
      <c r="D8" s="107"/>
      <c r="E8" s="107"/>
      <c r="F8" s="107"/>
      <c r="G8" s="39"/>
      <c r="H8" s="40"/>
    </row>
    <row r="9" spans="1:10">
      <c r="A9" s="44"/>
      <c r="B9" s="38"/>
      <c r="C9" s="107"/>
      <c r="D9" s="107"/>
      <c r="E9" s="107"/>
      <c r="F9" s="107"/>
      <c r="G9" s="39"/>
      <c r="H9" s="40"/>
    </row>
    <row r="10" spans="1:10">
      <c r="A10" s="44"/>
      <c r="B10" s="38"/>
      <c r="C10" s="41"/>
      <c r="D10" s="41"/>
      <c r="E10" s="41"/>
      <c r="F10" s="107"/>
      <c r="G10" s="39"/>
      <c r="H10" s="40"/>
    </row>
    <row r="11" spans="1:10">
      <c r="A11" s="7"/>
      <c r="B11" s="5"/>
      <c r="C11" s="36">
        <f>SUM(C7:C10)</f>
        <v>0</v>
      </c>
      <c r="D11" s="7"/>
      <c r="E11" s="37">
        <f>SUM(E7:E10)</f>
        <v>0</v>
      </c>
      <c r="F11" s="6"/>
      <c r="G11" s="6"/>
    </row>
    <row r="12" spans="1:10">
      <c r="A12" s="7"/>
      <c r="B12" s="5"/>
      <c r="C12" s="6"/>
      <c r="D12" s="6"/>
      <c r="E12" s="6"/>
      <c r="F12" s="6"/>
      <c r="G12" s="6"/>
    </row>
    <row r="13" spans="1:10" s="5" customFormat="1">
      <c r="A13" s="190" t="s">
        <v>158</v>
      </c>
      <c r="B13" s="190"/>
      <c r="C13" s="190"/>
      <c r="D13" s="190"/>
      <c r="E13" s="190"/>
      <c r="F13" s="197" t="s">
        <v>155</v>
      </c>
      <c r="G13" s="197"/>
      <c r="H13" s="197"/>
    </row>
    <row r="14" spans="1:10" s="5" customFormat="1" ht="12.75" customHeight="1">
      <c r="A14" s="182" t="s">
        <v>10</v>
      </c>
      <c r="B14" s="182" t="s">
        <v>11</v>
      </c>
      <c r="C14" s="182" t="s">
        <v>12</v>
      </c>
      <c r="D14" s="182" t="s">
        <v>72</v>
      </c>
      <c r="E14" s="182" t="s">
        <v>14</v>
      </c>
      <c r="F14" s="182" t="s">
        <v>15</v>
      </c>
      <c r="G14" s="182" t="s">
        <v>156</v>
      </c>
      <c r="H14" s="182" t="s">
        <v>157</v>
      </c>
    </row>
    <row r="15" spans="1:10" s="5" customFormat="1">
      <c r="A15" s="183"/>
      <c r="B15" s="183"/>
      <c r="C15" s="183"/>
      <c r="D15" s="183"/>
      <c r="E15" s="183"/>
      <c r="F15" s="183"/>
      <c r="G15" s="183"/>
      <c r="H15" s="183"/>
    </row>
    <row r="16" spans="1:10" s="5" customFormat="1" ht="12.95" customHeight="1">
      <c r="A16" s="44"/>
      <c r="B16" s="42"/>
      <c r="C16" s="107"/>
      <c r="D16" s="39"/>
      <c r="E16" s="107"/>
      <c r="F16" s="107"/>
      <c r="G16" s="39"/>
      <c r="H16" s="40"/>
      <c r="I16" s="11"/>
      <c r="J16" s="11"/>
    </row>
    <row r="17" spans="1:10" s="5" customFormat="1" ht="12.95" customHeight="1">
      <c r="A17" s="44"/>
      <c r="B17" s="38"/>
      <c r="C17" s="107"/>
      <c r="D17" s="107"/>
      <c r="E17" s="107"/>
      <c r="F17" s="107"/>
      <c r="G17" s="39"/>
      <c r="H17" s="40"/>
      <c r="I17" s="11"/>
      <c r="J17" s="11"/>
    </row>
    <row r="18" spans="1:10" s="5" customFormat="1" ht="12.95" customHeight="1">
      <c r="A18" s="44"/>
      <c r="B18" s="38"/>
      <c r="C18" s="107"/>
      <c r="D18" s="107"/>
      <c r="E18" s="107"/>
      <c r="F18" s="107"/>
      <c r="G18" s="39"/>
      <c r="H18" s="40"/>
      <c r="I18" s="11"/>
      <c r="J18" s="11"/>
    </row>
    <row r="19" spans="1:10" s="5" customFormat="1" ht="12.95" customHeight="1">
      <c r="A19" s="44"/>
      <c r="B19" s="38"/>
      <c r="C19" s="107"/>
      <c r="D19" s="107"/>
      <c r="E19" s="107"/>
      <c r="F19" s="107"/>
      <c r="G19" s="39"/>
      <c r="H19" s="40"/>
      <c r="I19" s="11"/>
      <c r="J19" s="11"/>
    </row>
    <row r="20" spans="1:10" s="5" customFormat="1" ht="12.95" customHeight="1">
      <c r="A20" s="44"/>
      <c r="B20" s="38"/>
      <c r="C20" s="107"/>
      <c r="D20" s="107"/>
      <c r="E20" s="107"/>
      <c r="F20" s="107"/>
      <c r="G20" s="39"/>
      <c r="H20" s="40"/>
    </row>
    <row r="21" spans="1:10" s="5" customFormat="1">
      <c r="A21" s="44"/>
      <c r="B21" s="38"/>
      <c r="C21" s="41"/>
      <c r="D21" s="41"/>
      <c r="E21" s="41"/>
      <c r="F21" s="107"/>
      <c r="G21" s="39"/>
      <c r="H21" s="40"/>
    </row>
    <row r="22" spans="1:10" s="5" customFormat="1">
      <c r="A22" s="7"/>
      <c r="C22" s="26">
        <f>SUM(C16:C21)</f>
        <v>0</v>
      </c>
      <c r="D22" s="7"/>
      <c r="E22" s="27">
        <f>SUM(E16:E21)</f>
        <v>0</v>
      </c>
      <c r="F22" s="6"/>
      <c r="G22" s="6"/>
      <c r="H22" s="12"/>
    </row>
    <row r="24" spans="1:10" s="5" customFormat="1">
      <c r="A24" s="181" t="s">
        <v>159</v>
      </c>
      <c r="B24" s="181"/>
      <c r="C24" s="181"/>
      <c r="D24" s="181"/>
      <c r="E24" s="181"/>
      <c r="F24" s="192" t="s">
        <v>155</v>
      </c>
      <c r="G24" s="192"/>
      <c r="H24" s="192"/>
    </row>
    <row r="25" spans="1:10" s="5" customFormat="1" ht="12.75" customHeight="1">
      <c r="A25" s="186" t="s">
        <v>10</v>
      </c>
      <c r="B25" s="186" t="s">
        <v>11</v>
      </c>
      <c r="C25" s="186" t="s">
        <v>12</v>
      </c>
      <c r="D25" s="186" t="s">
        <v>72</v>
      </c>
      <c r="E25" s="186" t="s">
        <v>14</v>
      </c>
      <c r="F25" s="186" t="s">
        <v>15</v>
      </c>
      <c r="G25" s="186" t="s">
        <v>156</v>
      </c>
      <c r="H25" s="186" t="s">
        <v>157</v>
      </c>
    </row>
    <row r="26" spans="1:10" s="5" customFormat="1">
      <c r="A26" s="187"/>
      <c r="B26" s="187"/>
      <c r="C26" s="187"/>
      <c r="D26" s="187"/>
      <c r="E26" s="187"/>
      <c r="F26" s="187"/>
      <c r="G26" s="187"/>
      <c r="H26" s="187"/>
    </row>
    <row r="27" spans="1:10" s="5" customFormat="1" ht="12.95" customHeight="1">
      <c r="A27" s="44"/>
      <c r="B27" s="38"/>
      <c r="C27" s="107"/>
      <c r="D27" s="107"/>
      <c r="E27" s="107"/>
      <c r="F27" s="107"/>
      <c r="G27" s="39"/>
      <c r="H27" s="40"/>
      <c r="I27" s="11"/>
      <c r="J27" s="11"/>
    </row>
    <row r="28" spans="1:10" s="5" customFormat="1">
      <c r="A28" s="44"/>
      <c r="B28" s="38"/>
      <c r="C28" s="41"/>
      <c r="D28" s="41"/>
      <c r="E28" s="41"/>
      <c r="F28" s="107"/>
      <c r="G28" s="39"/>
      <c r="H28" s="40"/>
    </row>
    <row r="29" spans="1:10" s="5" customFormat="1">
      <c r="A29" s="7"/>
      <c r="C29" s="21">
        <f>SUM(C27:C28)</f>
        <v>0</v>
      </c>
      <c r="D29" s="7"/>
      <c r="E29" s="20">
        <f>SUM(E27:E28)</f>
        <v>0</v>
      </c>
      <c r="F29" s="6"/>
      <c r="G29" s="6"/>
      <c r="H29" s="12"/>
    </row>
    <row r="31" spans="1:10">
      <c r="A31" s="191" t="s">
        <v>160</v>
      </c>
      <c r="B31" s="191"/>
      <c r="C31" s="191"/>
      <c r="D31" s="191"/>
      <c r="E31" s="191"/>
      <c r="F31" s="184" t="s">
        <v>155</v>
      </c>
      <c r="G31" s="184"/>
      <c r="H31" s="184"/>
    </row>
    <row r="32" spans="1:10" ht="12.75" customHeight="1">
      <c r="A32" s="185" t="s">
        <v>10</v>
      </c>
      <c r="B32" s="185" t="s">
        <v>11</v>
      </c>
      <c r="C32" s="185" t="s">
        <v>12</v>
      </c>
      <c r="D32" s="185" t="s">
        <v>72</v>
      </c>
      <c r="E32" s="185" t="s">
        <v>14</v>
      </c>
      <c r="F32" s="185" t="s">
        <v>15</v>
      </c>
      <c r="G32" s="185" t="s">
        <v>156</v>
      </c>
      <c r="H32" s="185" t="s">
        <v>157</v>
      </c>
    </row>
    <row r="33" spans="1:10">
      <c r="A33" s="185"/>
      <c r="B33" s="185"/>
      <c r="C33" s="185"/>
      <c r="D33" s="185"/>
      <c r="E33" s="185"/>
      <c r="F33" s="185"/>
      <c r="G33" s="185"/>
      <c r="H33" s="185"/>
    </row>
    <row r="34" spans="1:10">
      <c r="A34" s="44"/>
      <c r="B34" s="38"/>
      <c r="C34" s="107"/>
      <c r="D34" s="107"/>
      <c r="E34" s="107"/>
      <c r="F34" s="107"/>
      <c r="G34" s="39"/>
      <c r="H34" s="40"/>
    </row>
    <row r="35" spans="1:10">
      <c r="A35" s="44"/>
      <c r="B35" s="38"/>
      <c r="C35" s="107"/>
      <c r="D35" s="107"/>
      <c r="E35" s="107"/>
      <c r="F35" s="107"/>
      <c r="G35" s="39"/>
      <c r="H35" s="40"/>
    </row>
    <row r="36" spans="1:10">
      <c r="A36" s="44"/>
      <c r="B36" s="38"/>
      <c r="C36" s="107"/>
      <c r="D36" s="107"/>
      <c r="E36" s="107"/>
      <c r="F36" s="107"/>
      <c r="G36" s="39"/>
      <c r="H36" s="40"/>
    </row>
    <row r="37" spans="1:10">
      <c r="A37" s="44"/>
      <c r="B37" s="38"/>
      <c r="C37" s="107"/>
      <c r="D37" s="107"/>
      <c r="E37" s="107"/>
      <c r="F37" s="107"/>
      <c r="G37" s="39"/>
      <c r="H37" s="40"/>
    </row>
    <row r="38" spans="1:10">
      <c r="A38" s="44"/>
      <c r="B38" s="38"/>
      <c r="C38" s="107"/>
      <c r="D38" s="107"/>
      <c r="E38" s="107"/>
      <c r="F38" s="107"/>
      <c r="G38" s="39"/>
      <c r="H38" s="40"/>
    </row>
    <row r="39" spans="1:10">
      <c r="A39" s="44"/>
      <c r="B39" s="38"/>
      <c r="C39" s="41"/>
      <c r="D39" s="41"/>
      <c r="E39" s="41"/>
      <c r="F39" s="107"/>
      <c r="G39" s="39"/>
      <c r="H39" s="40"/>
    </row>
    <row r="40" spans="1:10">
      <c r="A40" s="7"/>
      <c r="B40" s="5"/>
      <c r="C40" s="19">
        <f>SUM(C34:C39)</f>
        <v>0</v>
      </c>
      <c r="D40" s="7"/>
      <c r="E40" s="18">
        <f>SUM(E34:E39)</f>
        <v>0</v>
      </c>
      <c r="F40" s="6"/>
      <c r="G40" s="6"/>
    </row>
    <row r="42" spans="1:10" s="5" customFormat="1">
      <c r="A42" s="188" t="s">
        <v>161</v>
      </c>
      <c r="B42" s="188"/>
      <c r="C42" s="188"/>
      <c r="D42" s="188"/>
      <c r="E42" s="188"/>
      <c r="F42" s="193" t="s">
        <v>155</v>
      </c>
      <c r="G42" s="193"/>
      <c r="H42" s="193"/>
    </row>
    <row r="43" spans="1:10" s="5" customFormat="1" ht="12.75" customHeight="1">
      <c r="A43" s="189" t="s">
        <v>10</v>
      </c>
      <c r="B43" s="189" t="s">
        <v>11</v>
      </c>
      <c r="C43" s="189" t="s">
        <v>12</v>
      </c>
      <c r="D43" s="189" t="s">
        <v>72</v>
      </c>
      <c r="E43" s="189" t="s">
        <v>14</v>
      </c>
      <c r="F43" s="189" t="s">
        <v>15</v>
      </c>
      <c r="G43" s="189" t="s">
        <v>156</v>
      </c>
      <c r="H43" s="189" t="s">
        <v>157</v>
      </c>
    </row>
    <row r="44" spans="1:10" s="5" customFormat="1">
      <c r="A44" s="189"/>
      <c r="B44" s="189"/>
      <c r="C44" s="189"/>
      <c r="D44" s="189"/>
      <c r="E44" s="189"/>
      <c r="F44" s="189"/>
      <c r="G44" s="189"/>
      <c r="H44" s="189"/>
    </row>
    <row r="45" spans="1:10" s="5" customFormat="1" ht="12.95" customHeight="1">
      <c r="A45" s="44"/>
      <c r="B45" s="38"/>
      <c r="C45" s="107"/>
      <c r="D45" s="107"/>
      <c r="E45" s="107"/>
      <c r="F45" s="107"/>
      <c r="G45" s="39"/>
      <c r="H45" s="40"/>
      <c r="I45" s="11"/>
      <c r="J45" s="11"/>
    </row>
    <row r="46" spans="1:10" s="5" customFormat="1">
      <c r="A46" s="44"/>
      <c r="B46" s="38"/>
      <c r="C46" s="41"/>
      <c r="D46" s="41"/>
      <c r="E46" s="41"/>
      <c r="F46" s="107"/>
      <c r="G46" s="39"/>
      <c r="H46" s="40"/>
    </row>
    <row r="47" spans="1:10" s="5" customFormat="1">
      <c r="A47" s="7"/>
      <c r="C47" s="22">
        <f>SUM(C45:C46)</f>
        <v>0</v>
      </c>
      <c r="D47" s="7"/>
      <c r="E47" s="23">
        <f>SUM(E45:E46)</f>
        <v>0</v>
      </c>
      <c r="F47" s="6"/>
      <c r="G47" s="6"/>
      <c r="H47" s="12"/>
    </row>
    <row r="49" spans="1:10">
      <c r="A49" s="190" t="s">
        <v>162</v>
      </c>
      <c r="B49" s="190"/>
      <c r="C49" s="190"/>
      <c r="D49" s="190"/>
      <c r="E49" s="190"/>
      <c r="F49" s="197" t="s">
        <v>155</v>
      </c>
      <c r="G49" s="197"/>
      <c r="H49" s="197"/>
    </row>
    <row r="50" spans="1:10" ht="12.75" customHeight="1">
      <c r="A50" s="182" t="s">
        <v>10</v>
      </c>
      <c r="B50" s="182" t="s">
        <v>11</v>
      </c>
      <c r="C50" s="182" t="s">
        <v>12</v>
      </c>
      <c r="D50" s="182" t="s">
        <v>72</v>
      </c>
      <c r="E50" s="182" t="s">
        <v>14</v>
      </c>
      <c r="F50" s="182" t="s">
        <v>15</v>
      </c>
      <c r="G50" s="182" t="s">
        <v>156</v>
      </c>
      <c r="H50" s="182" t="s">
        <v>157</v>
      </c>
    </row>
    <row r="51" spans="1:10">
      <c r="A51" s="183"/>
      <c r="B51" s="183"/>
      <c r="C51" s="183"/>
      <c r="D51" s="183"/>
      <c r="E51" s="183"/>
      <c r="F51" s="183"/>
      <c r="G51" s="183"/>
      <c r="H51" s="183"/>
    </row>
    <row r="52" spans="1:10">
      <c r="A52" s="44"/>
      <c r="B52" s="42"/>
      <c r="C52" s="107"/>
      <c r="D52" s="39"/>
      <c r="E52" s="107"/>
      <c r="F52" s="107"/>
      <c r="G52" s="39"/>
      <c r="H52" s="40"/>
    </row>
    <row r="53" spans="1:10">
      <c r="A53" s="44"/>
      <c r="B53" s="38"/>
      <c r="C53" s="107"/>
      <c r="D53" s="107"/>
      <c r="E53" s="107"/>
      <c r="F53" s="107"/>
      <c r="G53" s="39"/>
      <c r="H53" s="40"/>
    </row>
    <row r="54" spans="1:10">
      <c r="A54" s="44"/>
      <c r="B54" s="38"/>
      <c r="C54" s="107"/>
      <c r="D54" s="107"/>
      <c r="E54" s="107"/>
      <c r="F54" s="107"/>
      <c r="G54" s="39"/>
      <c r="H54" s="40"/>
    </row>
    <row r="55" spans="1:10">
      <c r="A55" s="44"/>
      <c r="B55" s="38"/>
      <c r="C55" s="107"/>
      <c r="D55" s="107"/>
      <c r="E55" s="107"/>
      <c r="F55" s="107"/>
      <c r="G55" s="39"/>
      <c r="H55" s="40"/>
    </row>
    <row r="56" spans="1:10">
      <c r="A56" s="44"/>
      <c r="B56" s="38"/>
      <c r="C56" s="107"/>
      <c r="D56" s="107"/>
      <c r="E56" s="107"/>
      <c r="F56" s="107"/>
      <c r="G56" s="39"/>
      <c r="H56" s="40"/>
    </row>
    <row r="57" spans="1:10">
      <c r="A57" s="44"/>
      <c r="B57" s="38"/>
      <c r="C57" s="41"/>
      <c r="D57" s="41"/>
      <c r="E57" s="41"/>
      <c r="F57" s="107"/>
      <c r="G57" s="39"/>
      <c r="H57" s="40"/>
    </row>
    <row r="58" spans="1:10">
      <c r="A58" s="7"/>
      <c r="B58" s="5"/>
      <c r="C58" s="26">
        <f>SUM(C52:C57)</f>
        <v>0</v>
      </c>
      <c r="D58" s="7"/>
      <c r="E58" s="27">
        <f>SUM(E52:E57)</f>
        <v>0</v>
      </c>
      <c r="F58" s="6"/>
      <c r="G58" s="6"/>
    </row>
    <row r="60" spans="1:10" s="5" customFormat="1">
      <c r="A60" s="181" t="s">
        <v>159</v>
      </c>
      <c r="B60" s="181"/>
      <c r="C60" s="181"/>
      <c r="D60" s="181"/>
      <c r="E60" s="181"/>
      <c r="F60" s="192" t="s">
        <v>155</v>
      </c>
      <c r="G60" s="192"/>
      <c r="H60" s="192"/>
    </row>
    <row r="61" spans="1:10" s="5" customFormat="1" ht="12.75" customHeight="1">
      <c r="A61" s="186" t="s">
        <v>10</v>
      </c>
      <c r="B61" s="186" t="s">
        <v>11</v>
      </c>
      <c r="C61" s="186" t="s">
        <v>12</v>
      </c>
      <c r="D61" s="186" t="s">
        <v>72</v>
      </c>
      <c r="E61" s="186" t="s">
        <v>14</v>
      </c>
      <c r="F61" s="186" t="s">
        <v>15</v>
      </c>
      <c r="G61" s="186" t="s">
        <v>156</v>
      </c>
      <c r="H61" s="186" t="s">
        <v>157</v>
      </c>
    </row>
    <row r="62" spans="1:10" s="5" customFormat="1">
      <c r="A62" s="187"/>
      <c r="B62" s="187"/>
      <c r="C62" s="187"/>
      <c r="D62" s="187"/>
      <c r="E62" s="187"/>
      <c r="F62" s="187"/>
      <c r="G62" s="187"/>
      <c r="H62" s="187"/>
    </row>
    <row r="63" spans="1:10" s="5" customFormat="1" ht="12.95" customHeight="1">
      <c r="A63" s="44"/>
      <c r="B63" s="38"/>
      <c r="C63" s="107"/>
      <c r="D63" s="107"/>
      <c r="E63" s="107"/>
      <c r="F63" s="107"/>
      <c r="G63" s="39"/>
      <c r="H63" s="40"/>
      <c r="I63" s="11"/>
      <c r="J63" s="11"/>
    </row>
    <row r="64" spans="1:10" s="5" customFormat="1">
      <c r="A64" s="44"/>
      <c r="B64" s="38"/>
      <c r="C64" s="41"/>
      <c r="D64" s="41"/>
      <c r="E64" s="41"/>
      <c r="F64" s="107"/>
      <c r="G64" s="39"/>
      <c r="H64" s="40"/>
    </row>
    <row r="65" spans="1:8" s="5" customFormat="1">
      <c r="A65" s="7"/>
      <c r="C65" s="21">
        <f>SUM(C63:C64)</f>
        <v>0</v>
      </c>
      <c r="D65" s="7"/>
      <c r="E65" s="20">
        <f>SUM(E63:E64)</f>
        <v>0</v>
      </c>
      <c r="F65" s="6"/>
      <c r="G65" s="6"/>
      <c r="H65" s="12"/>
    </row>
    <row r="67" spans="1:8" ht="12.75" customHeight="1">
      <c r="A67" s="194" t="s">
        <v>163</v>
      </c>
      <c r="B67" s="195"/>
      <c r="C67" s="195"/>
      <c r="D67" s="195"/>
      <c r="E67" s="196"/>
      <c r="F67" s="184" t="s">
        <v>155</v>
      </c>
      <c r="G67" s="184"/>
      <c r="H67" s="184"/>
    </row>
    <row r="68" spans="1:8" ht="12.75" customHeight="1">
      <c r="A68" s="185" t="s">
        <v>10</v>
      </c>
      <c r="B68" s="185" t="s">
        <v>11</v>
      </c>
      <c r="C68" s="185" t="s">
        <v>12</v>
      </c>
      <c r="D68" s="185" t="s">
        <v>72</v>
      </c>
      <c r="E68" s="185" t="s">
        <v>14</v>
      </c>
      <c r="F68" s="185" t="s">
        <v>15</v>
      </c>
      <c r="G68" s="185" t="s">
        <v>156</v>
      </c>
      <c r="H68" s="185" t="s">
        <v>157</v>
      </c>
    </row>
    <row r="69" spans="1:8">
      <c r="A69" s="185"/>
      <c r="B69" s="185"/>
      <c r="C69" s="185"/>
      <c r="D69" s="185"/>
      <c r="E69" s="185"/>
      <c r="F69" s="185"/>
      <c r="G69" s="185"/>
      <c r="H69" s="185"/>
    </row>
    <row r="70" spans="1:8">
      <c r="A70" s="44"/>
      <c r="B70" s="38"/>
      <c r="C70" s="107"/>
      <c r="D70" s="107"/>
      <c r="E70" s="107"/>
      <c r="F70" s="107"/>
      <c r="G70" s="39"/>
      <c r="H70" s="40"/>
    </row>
    <row r="71" spans="1:8">
      <c r="A71" s="44"/>
      <c r="B71" s="38"/>
      <c r="C71" s="107"/>
      <c r="D71" s="107"/>
      <c r="E71" s="107"/>
      <c r="F71" s="107"/>
      <c r="G71" s="39"/>
      <c r="H71" s="40"/>
    </row>
    <row r="72" spans="1:8">
      <c r="A72" s="44"/>
      <c r="B72" s="38"/>
      <c r="C72" s="107"/>
      <c r="D72" s="107"/>
      <c r="E72" s="107"/>
      <c r="F72" s="107"/>
      <c r="G72" s="39"/>
      <c r="H72" s="40"/>
    </row>
    <row r="73" spans="1:8">
      <c r="A73" s="44"/>
      <c r="B73" s="38"/>
      <c r="C73" s="107"/>
      <c r="D73" s="107"/>
      <c r="E73" s="107"/>
      <c r="F73" s="107"/>
      <c r="G73" s="39"/>
      <c r="H73" s="40"/>
    </row>
    <row r="74" spans="1:8">
      <c r="A74" s="44"/>
      <c r="B74" s="38"/>
      <c r="C74" s="107"/>
      <c r="D74" s="107"/>
      <c r="E74" s="107"/>
      <c r="F74" s="107"/>
      <c r="G74" s="39"/>
      <c r="H74" s="40"/>
    </row>
    <row r="75" spans="1:8">
      <c r="A75" s="44"/>
      <c r="B75" s="38"/>
      <c r="C75" s="41"/>
      <c r="D75" s="41"/>
      <c r="E75" s="41"/>
      <c r="F75" s="107"/>
      <c r="G75" s="39"/>
      <c r="H75" s="40"/>
    </row>
    <row r="76" spans="1:8">
      <c r="A76" s="7"/>
      <c r="B76" s="5"/>
      <c r="C76" s="19">
        <f>SUM(C70:C75)</f>
        <v>0</v>
      </c>
      <c r="D76" s="7"/>
      <c r="E76" s="18">
        <f>SUM(E70:E75)</f>
        <v>0</v>
      </c>
      <c r="F76" s="6"/>
      <c r="G76" s="6"/>
    </row>
    <row r="78" spans="1:8" s="5" customFormat="1">
      <c r="A78" s="188" t="s">
        <v>161</v>
      </c>
      <c r="B78" s="188"/>
      <c r="C78" s="188"/>
      <c r="D78" s="188"/>
      <c r="E78" s="188"/>
      <c r="F78" s="193" t="s">
        <v>155</v>
      </c>
      <c r="G78" s="193"/>
      <c r="H78" s="193"/>
    </row>
    <row r="79" spans="1:8" s="5" customFormat="1" ht="12.75" customHeight="1">
      <c r="A79" s="189" t="s">
        <v>10</v>
      </c>
      <c r="B79" s="189" t="s">
        <v>11</v>
      </c>
      <c r="C79" s="189" t="s">
        <v>12</v>
      </c>
      <c r="D79" s="189" t="s">
        <v>72</v>
      </c>
      <c r="E79" s="189" t="s">
        <v>14</v>
      </c>
      <c r="F79" s="189" t="s">
        <v>15</v>
      </c>
      <c r="G79" s="189" t="s">
        <v>156</v>
      </c>
      <c r="H79" s="189" t="s">
        <v>157</v>
      </c>
    </row>
    <row r="80" spans="1:8" s="5" customFormat="1">
      <c r="A80" s="189"/>
      <c r="B80" s="189"/>
      <c r="C80" s="189"/>
      <c r="D80" s="189"/>
      <c r="E80" s="189"/>
      <c r="F80" s="189"/>
      <c r="G80" s="189"/>
      <c r="H80" s="189"/>
    </row>
    <row r="81" spans="1:10" s="5" customFormat="1" ht="12.95" customHeight="1">
      <c r="A81" s="44"/>
      <c r="B81" s="38"/>
      <c r="C81" s="107"/>
      <c r="D81" s="107"/>
      <c r="E81" s="107"/>
      <c r="F81" s="107"/>
      <c r="G81" s="39"/>
      <c r="H81" s="40"/>
      <c r="I81" s="11"/>
      <c r="J81" s="11"/>
    </row>
    <row r="82" spans="1:10" s="5" customFormat="1">
      <c r="A82" s="44"/>
      <c r="B82" s="38"/>
      <c r="C82" s="41"/>
      <c r="D82" s="41"/>
      <c r="E82" s="41"/>
      <c r="F82" s="107"/>
      <c r="G82" s="39"/>
      <c r="H82" s="40"/>
    </row>
    <row r="83" spans="1:10" s="5" customFormat="1">
      <c r="A83" s="7"/>
      <c r="C83" s="22">
        <f>SUM(C81:C82)</f>
        <v>0</v>
      </c>
      <c r="D83" s="7"/>
      <c r="E83" s="23">
        <f>SUM(E81:E82)</f>
        <v>0</v>
      </c>
      <c r="F83" s="6"/>
      <c r="G83" s="6"/>
      <c r="H83" s="12"/>
    </row>
    <row r="85" spans="1:10">
      <c r="A85" s="190" t="s">
        <v>164</v>
      </c>
      <c r="B85" s="190"/>
      <c r="C85" s="190"/>
      <c r="D85" s="190"/>
      <c r="E85" s="190"/>
      <c r="F85" s="197" t="s">
        <v>155</v>
      </c>
      <c r="G85" s="197"/>
      <c r="H85" s="197"/>
    </row>
    <row r="86" spans="1:10" ht="12.75" customHeight="1">
      <c r="A86" s="182" t="s">
        <v>10</v>
      </c>
      <c r="B86" s="182" t="s">
        <v>11</v>
      </c>
      <c r="C86" s="182" t="s">
        <v>12</v>
      </c>
      <c r="D86" s="182" t="s">
        <v>72</v>
      </c>
      <c r="E86" s="182" t="s">
        <v>14</v>
      </c>
      <c r="F86" s="182" t="s">
        <v>15</v>
      </c>
      <c r="G86" s="182" t="s">
        <v>156</v>
      </c>
      <c r="H86" s="182" t="s">
        <v>157</v>
      </c>
    </row>
    <row r="87" spans="1:10">
      <c r="A87" s="183"/>
      <c r="B87" s="183"/>
      <c r="C87" s="183"/>
      <c r="D87" s="183"/>
      <c r="E87" s="183"/>
      <c r="F87" s="183"/>
      <c r="G87" s="183"/>
      <c r="H87" s="183"/>
    </row>
    <row r="88" spans="1:10">
      <c r="A88" s="44"/>
      <c r="B88" s="42"/>
      <c r="C88" s="107"/>
      <c r="D88" s="39"/>
      <c r="E88" s="107"/>
      <c r="F88" s="107"/>
      <c r="G88" s="39"/>
      <c r="H88" s="40"/>
    </row>
    <row r="89" spans="1:10">
      <c r="A89" s="44"/>
      <c r="B89" s="38"/>
      <c r="C89" s="107"/>
      <c r="D89" s="107"/>
      <c r="E89" s="107"/>
      <c r="F89" s="107"/>
      <c r="G89" s="39"/>
      <c r="H89" s="40"/>
    </row>
    <row r="90" spans="1:10">
      <c r="A90" s="44"/>
      <c r="B90" s="38"/>
      <c r="C90" s="107"/>
      <c r="D90" s="107"/>
      <c r="E90" s="107"/>
      <c r="F90" s="107"/>
      <c r="G90" s="39"/>
      <c r="H90" s="40"/>
    </row>
    <row r="91" spans="1:10">
      <c r="A91" s="44"/>
      <c r="B91" s="38"/>
      <c r="C91" s="107"/>
      <c r="D91" s="107"/>
      <c r="E91" s="107"/>
      <c r="F91" s="107"/>
      <c r="G91" s="39"/>
      <c r="H91" s="40"/>
    </row>
    <row r="92" spans="1:10">
      <c r="A92" s="44"/>
      <c r="B92" s="38"/>
      <c r="C92" s="107"/>
      <c r="D92" s="107"/>
      <c r="E92" s="107"/>
      <c r="F92" s="107"/>
      <c r="G92" s="39"/>
      <c r="H92" s="40"/>
    </row>
    <row r="93" spans="1:10">
      <c r="A93" s="44"/>
      <c r="B93" s="38"/>
      <c r="C93" s="41"/>
      <c r="D93" s="41"/>
      <c r="E93" s="41"/>
      <c r="F93" s="107"/>
      <c r="G93" s="39"/>
      <c r="H93" s="40"/>
    </row>
    <row r="94" spans="1:10">
      <c r="A94" s="7"/>
      <c r="B94" s="5"/>
      <c r="C94" s="26">
        <f>SUM(C88:C93)</f>
        <v>0</v>
      </c>
      <c r="D94" s="7"/>
      <c r="E94" s="27">
        <f>SUM(E88:E93)</f>
        <v>0</v>
      </c>
      <c r="F94" s="6"/>
      <c r="G94" s="6"/>
    </row>
    <row r="96" spans="1:10" s="5" customFormat="1">
      <c r="A96" s="181" t="s">
        <v>165</v>
      </c>
      <c r="B96" s="181"/>
      <c r="C96" s="181"/>
      <c r="D96" s="181"/>
      <c r="E96" s="181"/>
      <c r="F96" s="192" t="s">
        <v>155</v>
      </c>
      <c r="G96" s="192"/>
      <c r="H96" s="192"/>
    </row>
    <row r="97" spans="1:10" s="5" customFormat="1" ht="12.75" customHeight="1">
      <c r="A97" s="186" t="s">
        <v>10</v>
      </c>
      <c r="B97" s="186" t="s">
        <v>11</v>
      </c>
      <c r="C97" s="186" t="s">
        <v>12</v>
      </c>
      <c r="D97" s="186" t="s">
        <v>72</v>
      </c>
      <c r="E97" s="186" t="s">
        <v>14</v>
      </c>
      <c r="F97" s="186" t="s">
        <v>15</v>
      </c>
      <c r="G97" s="186" t="s">
        <v>156</v>
      </c>
      <c r="H97" s="186" t="s">
        <v>157</v>
      </c>
    </row>
    <row r="98" spans="1:10" s="5" customFormat="1">
      <c r="A98" s="187"/>
      <c r="B98" s="187"/>
      <c r="C98" s="187"/>
      <c r="D98" s="187"/>
      <c r="E98" s="187"/>
      <c r="F98" s="187"/>
      <c r="G98" s="187"/>
      <c r="H98" s="187"/>
    </row>
    <row r="99" spans="1:10" s="5" customFormat="1" ht="12.95" customHeight="1">
      <c r="A99" s="44"/>
      <c r="B99" s="38"/>
      <c r="C99" s="107"/>
      <c r="D99" s="107"/>
      <c r="E99" s="107"/>
      <c r="F99" s="107"/>
      <c r="G99" s="39"/>
      <c r="H99" s="40"/>
      <c r="I99" s="11"/>
      <c r="J99" s="11"/>
    </row>
    <row r="100" spans="1:10" s="5" customFormat="1">
      <c r="A100" s="44"/>
      <c r="B100" s="38"/>
      <c r="C100" s="41"/>
      <c r="D100" s="41"/>
      <c r="E100" s="41"/>
      <c r="F100" s="107"/>
      <c r="G100" s="39"/>
      <c r="H100" s="40"/>
    </row>
    <row r="101" spans="1:10" s="5" customFormat="1">
      <c r="A101" s="7"/>
      <c r="C101" s="21">
        <f>SUM(C99:C100)</f>
        <v>0</v>
      </c>
      <c r="D101" s="7"/>
      <c r="E101" s="20">
        <f>SUM(E99:E100)</f>
        <v>0</v>
      </c>
      <c r="F101" s="6"/>
      <c r="G101" s="6"/>
      <c r="H101" s="12"/>
    </row>
    <row r="103" spans="1:10">
      <c r="A103" s="191" t="s">
        <v>166</v>
      </c>
      <c r="B103" s="191"/>
      <c r="C103" s="191"/>
      <c r="D103" s="191"/>
      <c r="E103" s="191"/>
      <c r="F103" s="184" t="s">
        <v>155</v>
      </c>
      <c r="G103" s="184"/>
      <c r="H103" s="184"/>
    </row>
    <row r="104" spans="1:10" ht="12.75" customHeight="1">
      <c r="A104" s="185" t="s">
        <v>10</v>
      </c>
      <c r="B104" s="185" t="s">
        <v>11</v>
      </c>
      <c r="C104" s="185" t="s">
        <v>12</v>
      </c>
      <c r="D104" s="185" t="s">
        <v>72</v>
      </c>
      <c r="E104" s="185" t="s">
        <v>14</v>
      </c>
      <c r="F104" s="185" t="s">
        <v>15</v>
      </c>
      <c r="G104" s="185" t="s">
        <v>156</v>
      </c>
      <c r="H104" s="185" t="s">
        <v>157</v>
      </c>
    </row>
    <row r="105" spans="1:10">
      <c r="A105" s="185"/>
      <c r="B105" s="185"/>
      <c r="C105" s="185"/>
      <c r="D105" s="185"/>
      <c r="E105" s="185"/>
      <c r="F105" s="185"/>
      <c r="G105" s="185"/>
      <c r="H105" s="185"/>
    </row>
    <row r="106" spans="1:10">
      <c r="A106" s="44"/>
      <c r="B106" s="38"/>
      <c r="C106" s="107"/>
      <c r="D106" s="107"/>
      <c r="E106" s="107"/>
      <c r="F106" s="107"/>
      <c r="G106" s="39"/>
      <c r="H106" s="40"/>
    </row>
    <row r="107" spans="1:10">
      <c r="A107" s="44"/>
      <c r="B107" s="38"/>
      <c r="C107" s="107"/>
      <c r="D107" s="107"/>
      <c r="E107" s="107"/>
      <c r="F107" s="107"/>
      <c r="G107" s="39"/>
      <c r="H107" s="40"/>
    </row>
    <row r="108" spans="1:10">
      <c r="A108" s="44"/>
      <c r="B108" s="38"/>
      <c r="C108" s="107"/>
      <c r="D108" s="107"/>
      <c r="E108" s="107"/>
      <c r="F108" s="107"/>
      <c r="G108" s="39"/>
      <c r="H108" s="40"/>
    </row>
    <row r="109" spans="1:10">
      <c r="A109" s="44"/>
      <c r="B109" s="38"/>
      <c r="C109" s="107"/>
      <c r="D109" s="107"/>
      <c r="E109" s="107"/>
      <c r="F109" s="107"/>
      <c r="G109" s="39"/>
      <c r="H109" s="40"/>
    </row>
    <row r="110" spans="1:10">
      <c r="A110" s="44"/>
      <c r="B110" s="38"/>
      <c r="C110" s="107"/>
      <c r="D110" s="107"/>
      <c r="E110" s="107"/>
      <c r="F110" s="107"/>
      <c r="G110" s="39"/>
      <c r="H110" s="40"/>
    </row>
    <row r="111" spans="1:10">
      <c r="A111" s="44"/>
      <c r="B111" s="38"/>
      <c r="C111" s="41"/>
      <c r="D111" s="41"/>
      <c r="E111" s="41"/>
      <c r="F111" s="107"/>
      <c r="G111" s="39"/>
      <c r="H111" s="40"/>
    </row>
    <row r="112" spans="1:10">
      <c r="A112" s="7"/>
      <c r="B112" s="5"/>
      <c r="C112" s="19">
        <f>SUM(C106:C111)</f>
        <v>0</v>
      </c>
      <c r="D112" s="7"/>
      <c r="E112" s="18">
        <f>SUM(E106:E111)</f>
        <v>0</v>
      </c>
      <c r="F112" s="6"/>
      <c r="G112" s="6"/>
    </row>
    <row r="114" spans="1:10" s="5" customFormat="1">
      <c r="A114" s="188" t="s">
        <v>161</v>
      </c>
      <c r="B114" s="188"/>
      <c r="C114" s="188"/>
      <c r="D114" s="188"/>
      <c r="E114" s="188"/>
      <c r="F114" s="193" t="s">
        <v>155</v>
      </c>
      <c r="G114" s="193"/>
      <c r="H114" s="193"/>
    </row>
    <row r="115" spans="1:10" s="5" customFormat="1" ht="12.75" customHeight="1">
      <c r="A115" s="189" t="s">
        <v>10</v>
      </c>
      <c r="B115" s="189" t="s">
        <v>11</v>
      </c>
      <c r="C115" s="189" t="s">
        <v>12</v>
      </c>
      <c r="D115" s="189" t="s">
        <v>72</v>
      </c>
      <c r="E115" s="189" t="s">
        <v>14</v>
      </c>
      <c r="F115" s="189" t="s">
        <v>15</v>
      </c>
      <c r="G115" s="189" t="s">
        <v>156</v>
      </c>
      <c r="H115" s="189" t="s">
        <v>157</v>
      </c>
    </row>
    <row r="116" spans="1:10" s="5" customFormat="1">
      <c r="A116" s="189"/>
      <c r="B116" s="189"/>
      <c r="C116" s="189"/>
      <c r="D116" s="189"/>
      <c r="E116" s="189"/>
      <c r="F116" s="189"/>
      <c r="G116" s="189"/>
      <c r="H116" s="189"/>
    </row>
    <row r="117" spans="1:10" s="5" customFormat="1" ht="12.95" customHeight="1">
      <c r="A117" s="44"/>
      <c r="B117" s="38"/>
      <c r="C117" s="107"/>
      <c r="D117" s="107"/>
      <c r="E117" s="107"/>
      <c r="F117" s="107"/>
      <c r="G117" s="39"/>
      <c r="H117" s="40"/>
      <c r="I117" s="11"/>
      <c r="J117" s="11"/>
    </row>
    <row r="118" spans="1:10" s="5" customFormat="1">
      <c r="A118" s="44"/>
      <c r="B118" s="38"/>
      <c r="C118" s="41"/>
      <c r="D118" s="41"/>
      <c r="E118" s="41"/>
      <c r="F118" s="107"/>
      <c r="G118" s="39"/>
      <c r="H118" s="40"/>
    </row>
    <row r="119" spans="1:10" s="5" customFormat="1">
      <c r="A119" s="7"/>
      <c r="C119" s="22">
        <f>SUM(C117:C118)</f>
        <v>0</v>
      </c>
      <c r="D119" s="7"/>
      <c r="E119" s="23">
        <f>SUM(E117:E118)</f>
        <v>0</v>
      </c>
      <c r="F119" s="6"/>
      <c r="G119" s="6"/>
      <c r="H119" s="12"/>
    </row>
    <row r="121" spans="1:10">
      <c r="A121" s="190" t="s">
        <v>167</v>
      </c>
      <c r="B121" s="190"/>
      <c r="C121" s="190"/>
      <c r="D121" s="190"/>
      <c r="E121" s="190"/>
      <c r="F121" s="197" t="s">
        <v>155</v>
      </c>
      <c r="G121" s="197"/>
      <c r="H121" s="197"/>
    </row>
    <row r="122" spans="1:10" ht="12.75" customHeight="1">
      <c r="A122" s="182" t="s">
        <v>10</v>
      </c>
      <c r="B122" s="182" t="s">
        <v>11</v>
      </c>
      <c r="C122" s="182" t="s">
        <v>12</v>
      </c>
      <c r="D122" s="182" t="s">
        <v>72</v>
      </c>
      <c r="E122" s="182" t="s">
        <v>14</v>
      </c>
      <c r="F122" s="182" t="s">
        <v>15</v>
      </c>
      <c r="G122" s="182" t="s">
        <v>156</v>
      </c>
      <c r="H122" s="182" t="s">
        <v>157</v>
      </c>
    </row>
    <row r="123" spans="1:10">
      <c r="A123" s="183"/>
      <c r="B123" s="183"/>
      <c r="C123" s="183"/>
      <c r="D123" s="183"/>
      <c r="E123" s="183"/>
      <c r="F123" s="183"/>
      <c r="G123" s="183"/>
      <c r="H123" s="183"/>
    </row>
    <row r="124" spans="1:10">
      <c r="A124" s="44"/>
      <c r="B124" s="42"/>
      <c r="C124" s="107"/>
      <c r="D124" s="39"/>
      <c r="E124" s="107"/>
      <c r="F124" s="107"/>
      <c r="G124" s="39"/>
      <c r="H124" s="40"/>
    </row>
    <row r="125" spans="1:10">
      <c r="A125" s="44"/>
      <c r="B125" s="38"/>
      <c r="C125" s="107"/>
      <c r="D125" s="107"/>
      <c r="E125" s="107"/>
      <c r="F125" s="107"/>
      <c r="G125" s="39"/>
      <c r="H125" s="40"/>
    </row>
    <row r="126" spans="1:10">
      <c r="A126" s="44"/>
      <c r="B126" s="38"/>
      <c r="C126" s="107"/>
      <c r="D126" s="107"/>
      <c r="E126" s="107"/>
      <c r="F126" s="107"/>
      <c r="G126" s="39"/>
      <c r="H126" s="40"/>
    </row>
    <row r="127" spans="1:10">
      <c r="A127" s="44"/>
      <c r="B127" s="38"/>
      <c r="C127" s="107"/>
      <c r="D127" s="107"/>
      <c r="E127" s="107"/>
      <c r="F127" s="107"/>
      <c r="G127" s="39"/>
      <c r="H127" s="40"/>
    </row>
    <row r="128" spans="1:10">
      <c r="A128" s="44"/>
      <c r="B128" s="38"/>
      <c r="C128" s="41"/>
      <c r="D128" s="41"/>
      <c r="E128" s="41"/>
      <c r="F128" s="107"/>
      <c r="G128" s="39"/>
      <c r="H128" s="40"/>
    </row>
    <row r="129" spans="1:10">
      <c r="A129" s="7"/>
      <c r="B129" s="5"/>
      <c r="C129" s="26">
        <f>SUM(C124:C128)</f>
        <v>0</v>
      </c>
      <c r="D129" s="7"/>
      <c r="E129" s="27">
        <f>SUM(E124:E128)</f>
        <v>0</v>
      </c>
      <c r="F129" s="6"/>
      <c r="G129" s="6"/>
    </row>
    <row r="131" spans="1:10" s="5" customFormat="1">
      <c r="A131" s="181" t="s">
        <v>165</v>
      </c>
      <c r="B131" s="181"/>
      <c r="C131" s="181"/>
      <c r="D131" s="181"/>
      <c r="E131" s="181"/>
      <c r="F131" s="192" t="s">
        <v>155</v>
      </c>
      <c r="G131" s="192"/>
      <c r="H131" s="192"/>
    </row>
    <row r="132" spans="1:10" s="5" customFormat="1" ht="12.75" customHeight="1">
      <c r="A132" s="186" t="s">
        <v>10</v>
      </c>
      <c r="B132" s="186" t="s">
        <v>11</v>
      </c>
      <c r="C132" s="186" t="s">
        <v>12</v>
      </c>
      <c r="D132" s="186" t="s">
        <v>72</v>
      </c>
      <c r="E132" s="186" t="s">
        <v>14</v>
      </c>
      <c r="F132" s="186" t="s">
        <v>15</v>
      </c>
      <c r="G132" s="186" t="s">
        <v>156</v>
      </c>
      <c r="H132" s="186" t="s">
        <v>157</v>
      </c>
    </row>
    <row r="133" spans="1:10" s="5" customFormat="1">
      <c r="A133" s="187"/>
      <c r="B133" s="187"/>
      <c r="C133" s="187"/>
      <c r="D133" s="187"/>
      <c r="E133" s="187"/>
      <c r="F133" s="187"/>
      <c r="G133" s="187"/>
      <c r="H133" s="187"/>
    </row>
    <row r="134" spans="1:10" s="5" customFormat="1" ht="12.95" customHeight="1">
      <c r="A134" s="44"/>
      <c r="B134" s="38"/>
      <c r="C134" s="107"/>
      <c r="D134" s="107"/>
      <c r="E134" s="107"/>
      <c r="F134" s="107"/>
      <c r="G134" s="39"/>
      <c r="H134" s="40"/>
      <c r="I134" s="11"/>
      <c r="J134" s="11"/>
    </row>
    <row r="135" spans="1:10" s="5" customFormat="1">
      <c r="A135" s="44"/>
      <c r="B135" s="38"/>
      <c r="C135" s="41"/>
      <c r="D135" s="41"/>
      <c r="E135" s="41"/>
      <c r="F135" s="107"/>
      <c r="G135" s="39"/>
      <c r="H135" s="40"/>
    </row>
    <row r="136" spans="1:10" s="5" customFormat="1">
      <c r="A136" s="7"/>
      <c r="C136" s="21">
        <f>SUM(C134:C135)</f>
        <v>0</v>
      </c>
      <c r="D136" s="7"/>
      <c r="E136" s="20">
        <f>SUM(E134:E135)</f>
        <v>0</v>
      </c>
      <c r="F136" s="6"/>
      <c r="G136" s="6"/>
      <c r="H136" s="12"/>
    </row>
    <row r="138" spans="1:10">
      <c r="A138" s="191" t="s">
        <v>168</v>
      </c>
      <c r="B138" s="191"/>
      <c r="C138" s="191"/>
      <c r="D138" s="191"/>
      <c r="E138" s="191"/>
      <c r="F138" s="184" t="s">
        <v>155</v>
      </c>
      <c r="G138" s="184"/>
      <c r="H138" s="184"/>
    </row>
    <row r="139" spans="1:10" ht="12.75" customHeight="1">
      <c r="A139" s="185" t="s">
        <v>10</v>
      </c>
      <c r="B139" s="185" t="s">
        <v>11</v>
      </c>
      <c r="C139" s="185" t="s">
        <v>12</v>
      </c>
      <c r="D139" s="185" t="s">
        <v>72</v>
      </c>
      <c r="E139" s="185" t="s">
        <v>14</v>
      </c>
      <c r="F139" s="185" t="s">
        <v>15</v>
      </c>
      <c r="G139" s="185" t="s">
        <v>156</v>
      </c>
      <c r="H139" s="185" t="s">
        <v>157</v>
      </c>
    </row>
    <row r="140" spans="1:10">
      <c r="A140" s="185"/>
      <c r="B140" s="185"/>
      <c r="C140" s="185"/>
      <c r="D140" s="185"/>
      <c r="E140" s="185"/>
      <c r="F140" s="185"/>
      <c r="G140" s="185"/>
      <c r="H140" s="185"/>
    </row>
    <row r="141" spans="1:10">
      <c r="A141" s="44"/>
      <c r="B141" s="38"/>
      <c r="C141" s="107"/>
      <c r="D141" s="107"/>
      <c r="E141" s="107"/>
      <c r="F141" s="107"/>
      <c r="G141" s="39"/>
      <c r="H141" s="40"/>
    </row>
    <row r="142" spans="1:10">
      <c r="A142" s="44"/>
      <c r="B142" s="38"/>
      <c r="C142" s="107"/>
      <c r="D142" s="107"/>
      <c r="E142" s="107"/>
      <c r="F142" s="107"/>
      <c r="G142" s="39"/>
      <c r="H142" s="40"/>
    </row>
    <row r="143" spans="1:10">
      <c r="A143" s="44"/>
      <c r="B143" s="38"/>
      <c r="C143" s="107"/>
      <c r="D143" s="107"/>
      <c r="E143" s="107"/>
      <c r="F143" s="107"/>
      <c r="G143" s="39"/>
      <c r="H143" s="40"/>
    </row>
    <row r="144" spans="1:10">
      <c r="A144" s="44"/>
      <c r="B144" s="38"/>
      <c r="C144" s="107"/>
      <c r="D144" s="107"/>
      <c r="E144" s="107"/>
      <c r="F144" s="107"/>
      <c r="G144" s="39"/>
      <c r="H144" s="40"/>
    </row>
    <row r="145" spans="1:8">
      <c r="A145" s="44"/>
      <c r="B145" s="38"/>
      <c r="C145" s="107"/>
      <c r="D145" s="107"/>
      <c r="E145" s="107"/>
      <c r="F145" s="107"/>
      <c r="G145" s="39"/>
      <c r="H145" s="40"/>
    </row>
    <row r="146" spans="1:8">
      <c r="A146" s="44"/>
      <c r="B146" s="38"/>
      <c r="C146" s="107"/>
      <c r="D146" s="107"/>
      <c r="E146" s="107"/>
      <c r="F146" s="107"/>
      <c r="G146" s="39"/>
      <c r="H146" s="40"/>
    </row>
    <row r="147" spans="1:8">
      <c r="A147" s="44"/>
      <c r="B147" s="38"/>
      <c r="C147" s="41"/>
      <c r="D147" s="41"/>
      <c r="E147" s="41"/>
      <c r="F147" s="107"/>
      <c r="G147" s="39"/>
      <c r="H147" s="40"/>
    </row>
    <row r="148" spans="1:8">
      <c r="A148" s="7"/>
      <c r="B148" s="5"/>
      <c r="C148" s="19">
        <f>SUM(C141:C147)</f>
        <v>0</v>
      </c>
      <c r="D148" s="7"/>
      <c r="E148" s="18">
        <f>SUM(E141:E147)</f>
        <v>0</v>
      </c>
      <c r="F148" s="6"/>
      <c r="G148" s="6"/>
    </row>
    <row r="150" spans="1:8">
      <c r="A150" s="190" t="s">
        <v>169</v>
      </c>
      <c r="B150" s="190"/>
      <c r="C150" s="190"/>
      <c r="D150" s="190"/>
      <c r="E150" s="190"/>
      <c r="F150" s="205" t="s">
        <v>155</v>
      </c>
      <c r="G150" s="206"/>
      <c r="H150" s="207"/>
    </row>
    <row r="151" spans="1:8" ht="12.75" customHeight="1">
      <c r="A151" s="182" t="s">
        <v>10</v>
      </c>
      <c r="B151" s="182" t="s">
        <v>11</v>
      </c>
      <c r="C151" s="182" t="s">
        <v>12</v>
      </c>
      <c r="D151" s="182" t="s">
        <v>72</v>
      </c>
      <c r="E151" s="182" t="s">
        <v>14</v>
      </c>
      <c r="F151" s="182" t="s">
        <v>15</v>
      </c>
      <c r="G151" s="182" t="s">
        <v>156</v>
      </c>
      <c r="H151" s="182" t="s">
        <v>157</v>
      </c>
    </row>
    <row r="152" spans="1:8">
      <c r="A152" s="183"/>
      <c r="B152" s="183"/>
      <c r="C152" s="183"/>
      <c r="D152" s="183"/>
      <c r="E152" s="183"/>
      <c r="F152" s="183"/>
      <c r="G152" s="183"/>
      <c r="H152" s="183"/>
    </row>
    <row r="153" spans="1:8">
      <c r="A153" s="44"/>
      <c r="B153" s="42"/>
      <c r="C153" s="107"/>
      <c r="D153" s="39"/>
      <c r="E153" s="107"/>
      <c r="F153" s="107"/>
      <c r="G153" s="39"/>
      <c r="H153" s="40"/>
    </row>
    <row r="154" spans="1:8">
      <c r="A154" s="44"/>
      <c r="B154" s="38"/>
      <c r="C154" s="107"/>
      <c r="D154" s="107"/>
      <c r="E154" s="107"/>
      <c r="F154" s="107"/>
      <c r="G154" s="39"/>
      <c r="H154" s="40"/>
    </row>
    <row r="155" spans="1:8">
      <c r="A155" s="44"/>
      <c r="B155" s="38"/>
      <c r="C155" s="107"/>
      <c r="D155" s="107"/>
      <c r="E155" s="107"/>
      <c r="F155" s="107"/>
      <c r="G155" s="39"/>
      <c r="H155" s="40"/>
    </row>
    <row r="156" spans="1:8">
      <c r="A156" s="44"/>
      <c r="B156" s="38"/>
      <c r="C156" s="107"/>
      <c r="D156" s="107"/>
      <c r="E156" s="107"/>
      <c r="F156" s="107"/>
      <c r="G156" s="39"/>
      <c r="H156" s="40"/>
    </row>
    <row r="157" spans="1:8">
      <c r="A157" s="44"/>
      <c r="B157" s="38"/>
      <c r="C157" s="41"/>
      <c r="D157" s="41"/>
      <c r="E157" s="41"/>
      <c r="F157" s="107"/>
      <c r="G157" s="39"/>
      <c r="H157" s="40"/>
    </row>
    <row r="158" spans="1:8">
      <c r="A158" s="7"/>
      <c r="B158" s="5"/>
      <c r="C158" s="26">
        <f>SUM(C153:C157)</f>
        <v>0</v>
      </c>
      <c r="D158" s="7"/>
      <c r="E158" s="27">
        <f>SUM(E153:E157)</f>
        <v>0</v>
      </c>
      <c r="F158" s="6"/>
      <c r="G158" s="6"/>
    </row>
    <row r="160" spans="1:8">
      <c r="A160" s="191" t="s">
        <v>170</v>
      </c>
      <c r="B160" s="191"/>
      <c r="C160" s="191"/>
      <c r="D160" s="191"/>
      <c r="E160" s="191"/>
      <c r="F160" s="184" t="s">
        <v>155</v>
      </c>
      <c r="G160" s="184"/>
      <c r="H160" s="184"/>
    </row>
    <row r="161" spans="1:8" ht="12.75" customHeight="1">
      <c r="A161" s="185" t="s">
        <v>10</v>
      </c>
      <c r="B161" s="185" t="s">
        <v>11</v>
      </c>
      <c r="C161" s="185" t="s">
        <v>12</v>
      </c>
      <c r="D161" s="185" t="s">
        <v>72</v>
      </c>
      <c r="E161" s="185" t="s">
        <v>14</v>
      </c>
      <c r="F161" s="185" t="s">
        <v>15</v>
      </c>
      <c r="G161" s="185" t="s">
        <v>156</v>
      </c>
      <c r="H161" s="185" t="s">
        <v>157</v>
      </c>
    </row>
    <row r="162" spans="1:8">
      <c r="A162" s="185"/>
      <c r="B162" s="185"/>
      <c r="C162" s="185"/>
      <c r="D162" s="185"/>
      <c r="E162" s="185"/>
      <c r="F162" s="185"/>
      <c r="G162" s="185"/>
      <c r="H162" s="185"/>
    </row>
    <row r="163" spans="1:8">
      <c r="A163" s="44"/>
      <c r="B163" s="38"/>
      <c r="C163" s="107"/>
      <c r="D163" s="107"/>
      <c r="E163" s="107"/>
      <c r="F163" s="107"/>
      <c r="G163" s="39"/>
      <c r="H163" s="40"/>
    </row>
    <row r="164" spans="1:8">
      <c r="A164" s="44"/>
      <c r="B164" s="38"/>
      <c r="C164" s="107"/>
      <c r="D164" s="107"/>
      <c r="E164" s="107"/>
      <c r="F164" s="107"/>
      <c r="G164" s="39"/>
      <c r="H164" s="40"/>
    </row>
    <row r="165" spans="1:8">
      <c r="A165" s="44"/>
      <c r="B165" s="38"/>
      <c r="C165" s="107"/>
      <c r="D165" s="107"/>
      <c r="E165" s="107"/>
      <c r="F165" s="107"/>
      <c r="G165" s="39"/>
      <c r="H165" s="40"/>
    </row>
    <row r="166" spans="1:8">
      <c r="A166" s="44"/>
      <c r="B166" s="38"/>
      <c r="C166" s="107"/>
      <c r="D166" s="107"/>
      <c r="E166" s="107"/>
      <c r="F166" s="107"/>
      <c r="G166" s="39"/>
      <c r="H166" s="40"/>
    </row>
    <row r="167" spans="1:8">
      <c r="A167" s="44"/>
      <c r="B167" s="38"/>
      <c r="C167" s="41"/>
      <c r="D167" s="41"/>
      <c r="E167" s="41"/>
      <c r="F167" s="107"/>
      <c r="G167" s="39"/>
      <c r="H167" s="40"/>
    </row>
    <row r="168" spans="1:8">
      <c r="A168" s="7"/>
      <c r="B168" s="5"/>
      <c r="C168" s="19">
        <f>SUM(C163:C167)</f>
        <v>0</v>
      </c>
      <c r="D168" s="7"/>
      <c r="E168" s="18">
        <f>SUM(E163:E167)</f>
        <v>0</v>
      </c>
      <c r="F168" s="6"/>
      <c r="G168" s="6"/>
    </row>
    <row r="170" spans="1:8" ht="25.5">
      <c r="C170" s="34" t="s">
        <v>12</v>
      </c>
      <c r="E170" s="35" t="s">
        <v>14</v>
      </c>
    </row>
    <row r="171" spans="1:8" s="5" customFormat="1" ht="12.75" customHeight="1">
      <c r="A171" s="144" t="s">
        <v>123</v>
      </c>
      <c r="B171" s="145"/>
      <c r="C171" s="15">
        <f>SUM(C168,C158,C148,C128,C112,C94,C76,C58,C40,C22,C11)</f>
        <v>0</v>
      </c>
      <c r="D171"/>
      <c r="E171" s="15">
        <f>SUM(E168,E158,E148,E128,E112,E94,E76,E58,E40,E22,E11)</f>
        <v>0</v>
      </c>
      <c r="F171" s="6"/>
      <c r="G171" s="6"/>
    </row>
  </sheetData>
  <mergeCells count="185">
    <mergeCell ref="G139:G140"/>
    <mergeCell ref="H97:H98"/>
    <mergeCell ref="H161:H162"/>
    <mergeCell ref="F160:H160"/>
    <mergeCell ref="H115:H116"/>
    <mergeCell ref="F114:H114"/>
    <mergeCell ref="F115:F116"/>
    <mergeCell ref="G115:G116"/>
    <mergeCell ref="F161:F162"/>
    <mergeCell ref="G161:G162"/>
    <mergeCell ref="H122:H123"/>
    <mergeCell ref="F121:H121"/>
    <mergeCell ref="H132:H133"/>
    <mergeCell ref="F131:H131"/>
    <mergeCell ref="H139:H140"/>
    <mergeCell ref="F138:H138"/>
    <mergeCell ref="F122:F123"/>
    <mergeCell ref="G122:G123"/>
    <mergeCell ref="H151:H152"/>
    <mergeCell ref="F150:H150"/>
    <mergeCell ref="F132:F133"/>
    <mergeCell ref="G132:G133"/>
    <mergeCell ref="F151:F152"/>
    <mergeCell ref="G151:G152"/>
    <mergeCell ref="F96:H96"/>
    <mergeCell ref="G68:G69"/>
    <mergeCell ref="G61:G62"/>
    <mergeCell ref="F86:F87"/>
    <mergeCell ref="G86:G87"/>
    <mergeCell ref="F50:F51"/>
    <mergeCell ref="H104:H105"/>
    <mergeCell ref="F103:H103"/>
    <mergeCell ref="H79:H80"/>
    <mergeCell ref="F78:H78"/>
    <mergeCell ref="H86:H87"/>
    <mergeCell ref="F85:H85"/>
    <mergeCell ref="F79:F80"/>
    <mergeCell ref="G79:G80"/>
    <mergeCell ref="G50:G51"/>
    <mergeCell ref="F104:F105"/>
    <mergeCell ref="G104:G105"/>
    <mergeCell ref="F139:F140"/>
    <mergeCell ref="A13:E13"/>
    <mergeCell ref="A4:E4"/>
    <mergeCell ref="C32:C33"/>
    <mergeCell ref="H61:H62"/>
    <mergeCell ref="F60:H60"/>
    <mergeCell ref="H68:H69"/>
    <mergeCell ref="F67:H67"/>
    <mergeCell ref="F43:F44"/>
    <mergeCell ref="G43:G44"/>
    <mergeCell ref="F68:F69"/>
    <mergeCell ref="A42:E42"/>
    <mergeCell ref="A43:A44"/>
    <mergeCell ref="B43:B44"/>
    <mergeCell ref="C43:C44"/>
    <mergeCell ref="D43:D44"/>
    <mergeCell ref="E43:E44"/>
    <mergeCell ref="F61:F62"/>
    <mergeCell ref="H32:H33"/>
    <mergeCell ref="A31:E31"/>
    <mergeCell ref="F25:F26"/>
    <mergeCell ref="G25:G26"/>
    <mergeCell ref="A14:A15"/>
    <mergeCell ref="B14:B15"/>
    <mergeCell ref="C14:C15"/>
    <mergeCell ref="A85:E85"/>
    <mergeCell ref="A86:A87"/>
    <mergeCell ref="B86:B87"/>
    <mergeCell ref="C86:C87"/>
    <mergeCell ref="D86:D87"/>
    <mergeCell ref="F13:H13"/>
    <mergeCell ref="H14:H15"/>
    <mergeCell ref="A1:H1"/>
    <mergeCell ref="A2:H2"/>
    <mergeCell ref="A3:E3"/>
    <mergeCell ref="F3:H3"/>
    <mergeCell ref="H43:H44"/>
    <mergeCell ref="H50:H51"/>
    <mergeCell ref="F49:H49"/>
    <mergeCell ref="A5:A6"/>
    <mergeCell ref="B5:B6"/>
    <mergeCell ref="C5:C6"/>
    <mergeCell ref="D5:D6"/>
    <mergeCell ref="E5:E6"/>
    <mergeCell ref="F5:F6"/>
    <mergeCell ref="G5:G6"/>
    <mergeCell ref="H5:H6"/>
    <mergeCell ref="F4:H4"/>
    <mergeCell ref="D50:D51"/>
    <mergeCell ref="E50:E51"/>
    <mergeCell ref="A67:E67"/>
    <mergeCell ref="A68:A69"/>
    <mergeCell ref="B68:B69"/>
    <mergeCell ref="C68:C69"/>
    <mergeCell ref="D68:D69"/>
    <mergeCell ref="E68:E69"/>
    <mergeCell ref="A60:E60"/>
    <mergeCell ref="A61:A62"/>
    <mergeCell ref="B61:B62"/>
    <mergeCell ref="C61:C62"/>
    <mergeCell ref="D61:D62"/>
    <mergeCell ref="A160:E160"/>
    <mergeCell ref="D122:D123"/>
    <mergeCell ref="E122:E123"/>
    <mergeCell ref="A138:E138"/>
    <mergeCell ref="A139:A140"/>
    <mergeCell ref="B139:B140"/>
    <mergeCell ref="C139:C140"/>
    <mergeCell ref="D139:D140"/>
    <mergeCell ref="E139:E140"/>
    <mergeCell ref="A150:E150"/>
    <mergeCell ref="A151:A152"/>
    <mergeCell ref="B151:B152"/>
    <mergeCell ref="C151:C152"/>
    <mergeCell ref="D151:D152"/>
    <mergeCell ref="E151:E152"/>
    <mergeCell ref="A132:A133"/>
    <mergeCell ref="B132:B133"/>
    <mergeCell ref="C132:C133"/>
    <mergeCell ref="D132:D133"/>
    <mergeCell ref="E132:E133"/>
    <mergeCell ref="A122:A123"/>
    <mergeCell ref="B122:B123"/>
    <mergeCell ref="A161:A162"/>
    <mergeCell ref="B161:B162"/>
    <mergeCell ref="C161:C162"/>
    <mergeCell ref="D161:D162"/>
    <mergeCell ref="E161:E162"/>
    <mergeCell ref="G97:G98"/>
    <mergeCell ref="A171:B171"/>
    <mergeCell ref="A24:E24"/>
    <mergeCell ref="A25:A26"/>
    <mergeCell ref="B25:B26"/>
    <mergeCell ref="C25:C26"/>
    <mergeCell ref="D25:D26"/>
    <mergeCell ref="E25:E26"/>
    <mergeCell ref="F24:H24"/>
    <mergeCell ref="H25:H26"/>
    <mergeCell ref="A97:A98"/>
    <mergeCell ref="B97:B98"/>
    <mergeCell ref="C97:C98"/>
    <mergeCell ref="D97:D98"/>
    <mergeCell ref="E97:E98"/>
    <mergeCell ref="F97:F98"/>
    <mergeCell ref="F42:H42"/>
    <mergeCell ref="A131:E131"/>
    <mergeCell ref="C122:C123"/>
    <mergeCell ref="A103:E103"/>
    <mergeCell ref="A121:E121"/>
    <mergeCell ref="A104:A105"/>
    <mergeCell ref="B104:B105"/>
    <mergeCell ref="C104:C105"/>
    <mergeCell ref="D104:D105"/>
    <mergeCell ref="E104:E105"/>
    <mergeCell ref="A114:E114"/>
    <mergeCell ref="A115:A116"/>
    <mergeCell ref="B115:B116"/>
    <mergeCell ref="C115:C116"/>
    <mergeCell ref="D115:D116"/>
    <mergeCell ref="E115:E116"/>
    <mergeCell ref="A96:E96"/>
    <mergeCell ref="D14:D15"/>
    <mergeCell ref="F31:H31"/>
    <mergeCell ref="E14:E15"/>
    <mergeCell ref="F14:F15"/>
    <mergeCell ref="D32:D33"/>
    <mergeCell ref="E32:E33"/>
    <mergeCell ref="F32:F33"/>
    <mergeCell ref="A32:A33"/>
    <mergeCell ref="B32:B33"/>
    <mergeCell ref="G14:G15"/>
    <mergeCell ref="E61:E62"/>
    <mergeCell ref="E86:E87"/>
    <mergeCell ref="G32:G33"/>
    <mergeCell ref="A78:E78"/>
    <mergeCell ref="A79:A80"/>
    <mergeCell ref="B79:B80"/>
    <mergeCell ref="C79:C80"/>
    <mergeCell ref="D79:D80"/>
    <mergeCell ref="E79:E80"/>
    <mergeCell ref="A49:E49"/>
    <mergeCell ref="A50:A51"/>
    <mergeCell ref="B50:B51"/>
    <mergeCell ref="C50:C51"/>
  </mergeCells>
  <dataValidations count="3">
    <dataValidation type="list" allowBlank="1" showInputMessage="1" showErrorMessage="1" sqref="G163:G167 G134:G135 G141:G147 G124:G128 G117:G118 G81:G82 G88:G93 G45:G46 G52:G57 G7:G10 G16:G21 G27:G28 G34:G39 G63:G64 G70:G75 G106:G111 G99:G100 G153:G157" xr:uid="{00000000-0002-0000-0200-000000000000}">
      <formula1>Categories</formula1>
    </dataValidation>
    <dataValidation type="list" allowBlank="1" showInputMessage="1" showErrorMessage="1" sqref="F163:F167 F134:F135 F141:F147 F124:F128 F117:F118 F81:F82 F88:F93 F45:F46 F52:F57 F7:F10 F16:F21 F27:F28 F34:F39 F63:F64 F70:F75 F106:F111 F99:F100 F153:F157" xr:uid="{00000000-0002-0000-0200-000001000000}">
      <formula1>Type</formula1>
    </dataValidation>
    <dataValidation type="list" allowBlank="1" showInputMessage="1" showErrorMessage="1" sqref="H163:H167 H141:H147 H134:H135 H124:H128 H117:H118 H88:H93 H81:H82 H52:H57 H45:H46 H7:H10 H16:H21 H27:H28 H34:H39 H63:H64 H70:H75 H99:H100 H106:H111 H153:H157" xr:uid="{00000000-0002-0000-0200-000002000000}">
      <formula1>Counts</formula1>
    </dataValidation>
  </dataValidations>
  <printOptions horizontalCentered="1"/>
  <pageMargins left="0.7" right="0.7" top="0.75" bottom="0.75" header="0.3" footer="0.3"/>
  <pageSetup scale="78" orientation="landscape" horizontalDpi="300" verticalDpi="300" r:id="rId1"/>
  <rowBreaks count="2" manualBreakCount="2">
    <brk id="95" max="16383" man="1"/>
    <brk id="13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26"/>
  <sheetViews>
    <sheetView workbookViewId="0"/>
  </sheetViews>
  <sheetFormatPr defaultRowHeight="12.75"/>
  <sheetData>
    <row r="1" spans="1:10">
      <c r="A1" s="24" t="s">
        <v>171</v>
      </c>
    </row>
    <row r="2" spans="1:10">
      <c r="A2" s="24" t="s">
        <v>172</v>
      </c>
    </row>
    <row r="3" spans="1:10">
      <c r="A3" s="24" t="s">
        <v>173</v>
      </c>
      <c r="E3" s="28" t="s">
        <v>174</v>
      </c>
      <c r="F3" s="29"/>
      <c r="G3" s="29"/>
      <c r="H3" s="29"/>
      <c r="I3" s="29"/>
      <c r="J3" s="30"/>
    </row>
    <row r="4" spans="1:10">
      <c r="A4" s="24" t="s">
        <v>175</v>
      </c>
      <c r="E4" s="31" t="s">
        <v>176</v>
      </c>
      <c r="F4" s="32"/>
      <c r="G4" s="32"/>
      <c r="H4" s="32"/>
      <c r="I4" s="32"/>
      <c r="J4" s="33"/>
    </row>
    <row r="5" spans="1:10">
      <c r="A5" s="24" t="s">
        <v>177</v>
      </c>
    </row>
    <row r="6" spans="1:10">
      <c r="A6" s="24" t="s">
        <v>178</v>
      </c>
    </row>
    <row r="7" spans="1:10">
      <c r="A7" s="24" t="s">
        <v>179</v>
      </c>
    </row>
    <row r="8" spans="1:10">
      <c r="A8" s="24" t="s">
        <v>180</v>
      </c>
    </row>
    <row r="10" spans="1:10">
      <c r="A10" s="25" t="s">
        <v>76</v>
      </c>
      <c r="E10" s="25" t="s">
        <v>181</v>
      </c>
      <c r="H10" s="25" t="s">
        <v>182</v>
      </c>
    </row>
    <row r="11" spans="1:10">
      <c r="A11" s="25" t="s">
        <v>62</v>
      </c>
      <c r="E11" s="25" t="s">
        <v>183</v>
      </c>
      <c r="H11" s="25" t="s">
        <v>184</v>
      </c>
    </row>
    <row r="12" spans="1:10">
      <c r="A12" s="25" t="s">
        <v>29</v>
      </c>
      <c r="E12" s="25" t="s">
        <v>185</v>
      </c>
      <c r="H12" s="25" t="s">
        <v>186</v>
      </c>
    </row>
    <row r="13" spans="1:10">
      <c r="A13" s="25" t="s">
        <v>181</v>
      </c>
      <c r="E13" s="25" t="s">
        <v>187</v>
      </c>
      <c r="H13" s="25" t="s">
        <v>188</v>
      </c>
    </row>
    <row r="14" spans="1:10">
      <c r="A14" s="25" t="s">
        <v>183</v>
      </c>
      <c r="E14" s="25" t="s">
        <v>189</v>
      </c>
      <c r="H14" s="25" t="s">
        <v>190</v>
      </c>
    </row>
    <row r="15" spans="1:10">
      <c r="A15" s="25" t="s">
        <v>191</v>
      </c>
      <c r="E15" s="25" t="s">
        <v>192</v>
      </c>
      <c r="H15" s="25" t="s">
        <v>193</v>
      </c>
    </row>
    <row r="16" spans="1:10">
      <c r="A16" s="25" t="s">
        <v>97</v>
      </c>
      <c r="E16" s="25" t="s">
        <v>194</v>
      </c>
      <c r="H16" s="25" t="s">
        <v>195</v>
      </c>
    </row>
    <row r="17" spans="1:8">
      <c r="A17" s="25" t="s">
        <v>185</v>
      </c>
      <c r="E17" s="25" t="s">
        <v>196</v>
      </c>
      <c r="H17" s="25" t="s">
        <v>197</v>
      </c>
    </row>
    <row r="18" spans="1:8">
      <c r="A18" s="25" t="s">
        <v>187</v>
      </c>
      <c r="H18" s="25" t="s">
        <v>198</v>
      </c>
    </row>
    <row r="19" spans="1:8">
      <c r="A19" s="25" t="s">
        <v>189</v>
      </c>
      <c r="E19" s="25" t="s">
        <v>76</v>
      </c>
      <c r="H19" s="25" t="s">
        <v>199</v>
      </c>
    </row>
    <row r="20" spans="1:8">
      <c r="A20" s="25" t="s">
        <v>192</v>
      </c>
      <c r="E20" s="25" t="s">
        <v>62</v>
      </c>
      <c r="H20" s="25" t="s">
        <v>200</v>
      </c>
    </row>
    <row r="21" spans="1:8">
      <c r="A21" s="25" t="s">
        <v>201</v>
      </c>
      <c r="E21" s="25" t="s">
        <v>29</v>
      </c>
      <c r="H21" s="25" t="s">
        <v>202</v>
      </c>
    </row>
    <row r="22" spans="1:8">
      <c r="A22" s="25" t="s">
        <v>203</v>
      </c>
      <c r="E22" s="25" t="s">
        <v>191</v>
      </c>
      <c r="H22" s="25" t="s">
        <v>180</v>
      </c>
    </row>
    <row r="23" spans="1:8">
      <c r="A23" s="25" t="s">
        <v>194</v>
      </c>
      <c r="E23" s="25" t="s">
        <v>97</v>
      </c>
    </row>
    <row r="24" spans="1:8">
      <c r="A24" s="25" t="s">
        <v>196</v>
      </c>
      <c r="E24" s="25" t="s">
        <v>185</v>
      </c>
    </row>
    <row r="25" spans="1:8">
      <c r="A25" s="25" t="s">
        <v>204</v>
      </c>
      <c r="E25" s="25" t="s">
        <v>201</v>
      </c>
    </row>
    <row r="26" spans="1:8">
      <c r="E26" s="25" t="s">
        <v>203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Johns Hopkins</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Mike Bernard</dc:creator>
  <cp:keywords/>
  <dc:description/>
  <cp:lastModifiedBy>Mike Bernard</cp:lastModifiedBy>
  <cp:revision/>
  <dcterms:created xsi:type="dcterms:W3CDTF">2006-08-25T14:41:11Z</dcterms:created>
  <dcterms:modified xsi:type="dcterms:W3CDTF">2021-07-28T23:45:15Z</dcterms:modified>
  <cp:category/>
  <cp:contentStatus/>
</cp:coreProperties>
</file>